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estionarePR\BGP\2024.09.11_calendar apeluri_publicat pe site ADR Nord Est\"/>
    </mc:Choice>
  </mc:AlternateContent>
  <xr:revisionPtr revIDLastSave="0" documentId="13_ncr:1_{78C3DD17-6076-4BCE-A0F8-0F08A9F7CF4C}" xr6:coauthVersionLast="47" xr6:coauthVersionMax="47" xr10:uidLastSave="{00000000-0000-0000-0000-000000000000}"/>
  <bookViews>
    <workbookView xWindow="-28920" yWindow="-3150" windowWidth="29040" windowHeight="15840" xr2:uid="{9EA9CB93-CB04-451F-BF7A-AD223ADD079B}"/>
  </bookViews>
  <sheets>
    <sheet name="sept. 2024" sheetId="1" r:id="rId1"/>
  </sheets>
  <definedNames>
    <definedName name="_xlnm._FilterDatabase" localSheetId="0" hidden="1">'sept. 2024'!$A$2:$L$56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G56" i="1"/>
  <c r="G55" i="1"/>
  <c r="G54" i="1"/>
  <c r="G53" i="1"/>
  <c r="G52" i="1"/>
  <c r="G50" i="1"/>
  <c r="G49" i="1"/>
  <c r="G48" i="1"/>
  <c r="G47" i="1"/>
  <c r="G46" i="1"/>
  <c r="G44" i="1"/>
  <c r="G42" i="1"/>
  <c r="G40" i="1"/>
  <c r="G37" i="1"/>
  <c r="G36" i="1"/>
  <c r="G34" i="1"/>
  <c r="G33" i="1"/>
  <c r="G32" i="1"/>
  <c r="G31" i="1"/>
  <c r="G29" i="1"/>
  <c r="G26" i="1"/>
  <c r="G25" i="1"/>
  <c r="F24" i="1"/>
  <c r="G24" i="1" s="1"/>
  <c r="G23" i="1"/>
  <c r="G22" i="1"/>
  <c r="F5" i="1"/>
  <c r="G5" i="1" s="1"/>
</calcChain>
</file>

<file path=xl/sharedStrings.xml><?xml version="1.0" encoding="utf-8"?>
<sst xmlns="http://schemas.openxmlformats.org/spreadsheetml/2006/main" count="517" uniqueCount="173">
  <si>
    <t>Nr. crt.</t>
  </si>
  <si>
    <t xml:space="preserve">Prioritate de investiții </t>
  </si>
  <si>
    <t>Denumire apel de finanțare</t>
  </si>
  <si>
    <t xml:space="preserve">Zona geografică vizată </t>
  </si>
  <si>
    <t>Buget total apel (euro)</t>
  </si>
  <si>
    <t>Din care buget UE apel (euro)</t>
  </si>
  <si>
    <t>Tip apel
(competitiv/ necompetitiv/ 
primul venit-primul servit)</t>
  </si>
  <si>
    <t>Dată ESTIMATĂ lansare în consultare publică</t>
  </si>
  <si>
    <t xml:space="preserve">Dată ESTIMATĂ deschidere apel  </t>
  </si>
  <si>
    <t xml:space="preserve">Dată ESTIMATĂ închidere apel  </t>
  </si>
  <si>
    <t>Sprijinirea cu instrumente financiare a intreprinderilor inovative mari, care dezvolta si implementeaza solutii de specializare inteligenta (IF intreprinderi mari)</t>
  </si>
  <si>
    <t>OP 1/RSO1.1</t>
  </si>
  <si>
    <t>Regiunea Nord-Est</t>
  </si>
  <si>
    <t>intreprinderi cu capitalizare medie</t>
  </si>
  <si>
    <t>n/a</t>
  </si>
  <si>
    <t>decembrie-2024</t>
  </si>
  <si>
    <t>Activitați CDI si investiții în organizațiile CDI publice și universități - apel 1</t>
  </si>
  <si>
    <t>organizatii CDI, universitati publice</t>
  </si>
  <si>
    <t>necompetitiv, cu termen limita de depunere</t>
  </si>
  <si>
    <t>septembrie-2024</t>
  </si>
  <si>
    <t>Proiecte de CDI si investitii in IMM, necesare pentru dezvoltarea de produse si procese inovative 
*
Investitii pentru implementarea solutiilor de specializare inteligenta</t>
  </si>
  <si>
    <t>OP 1/RSO1.1
*
OP 1/RSO1.3</t>
  </si>
  <si>
    <t xml:space="preserve">organizatii CDI, universitati publice, IMM-uri, entitati de inovare si transfer tehnologic </t>
  </si>
  <si>
    <t>competitiv, cu termen limita de depunere</t>
  </si>
  <si>
    <t>Sprijin pentru dezvoltarea IMM inovative - vouchere de inovare</t>
  </si>
  <si>
    <t xml:space="preserve">IMM-uri </t>
  </si>
  <si>
    <t>octombrie-2024</t>
  </si>
  <si>
    <t>Proiecte demonstrative ale IMM (proof-of-concept)</t>
  </si>
  <si>
    <t>decembrie-2029</t>
  </si>
  <si>
    <t>februarie-2025</t>
  </si>
  <si>
    <t>Dezvoltarea inovativa a clusterelor</t>
  </si>
  <si>
    <t>clustere</t>
  </si>
  <si>
    <t>noiembrie-2024</t>
  </si>
  <si>
    <t>Activități CDI în colaborare efectivă cu IMM-uri - apel 2</t>
  </si>
  <si>
    <t>decembrie-2025</t>
  </si>
  <si>
    <t>martie-2026</t>
  </si>
  <si>
    <t>Investitii pentru modernizarea microintreprinderilor  - APEL 1</t>
  </si>
  <si>
    <t>OP 1/RSO1.3</t>
  </si>
  <si>
    <t>Microîntreprinderi</t>
  </si>
  <si>
    <t xml:space="preserve">Investitii pentru cresterea durabila a IMM </t>
  </si>
  <si>
    <t>Instrumente financiare pentru IMM</t>
  </si>
  <si>
    <t>Proiecte ale start-up si spin-off pentru dezvoltarea, validarea si lansarea pe piata a unui produs minim viabil (MVP)</t>
  </si>
  <si>
    <t>intreprinderi nou-înființate, spin-off-uri, IMM-uri</t>
  </si>
  <si>
    <t>OP 1/RSO1.4</t>
  </si>
  <si>
    <t>Program de suport pentru valorizarea rezultatelor cercetarii – RVP 3.0</t>
  </si>
  <si>
    <t>universitati, furnizori de servicii de formare si de consultanta publici sau privati</t>
  </si>
  <si>
    <r>
      <t xml:space="preserve">Transformarea digitală a </t>
    </r>
    <r>
      <rPr>
        <b/>
        <sz val="11"/>
        <color indexed="8"/>
        <rFont val="Calibri"/>
        <family val="2"/>
      </rPr>
      <t>IMM-urilor</t>
    </r>
    <r>
      <rPr>
        <sz val="11"/>
        <color indexed="8"/>
        <rFont val="Calibri"/>
        <family val="2"/>
      </rPr>
      <t xml:space="preserve"> orientată către creșterea intensității digitale - Apel 1</t>
    </r>
  </si>
  <si>
    <t xml:space="preserve">OP 1/RSO1.2 </t>
  </si>
  <si>
    <r>
      <t xml:space="preserve">Transformarea digitală a </t>
    </r>
    <r>
      <rPr>
        <b/>
        <sz val="11"/>
        <rFont val="Calibri"/>
        <family val="2"/>
      </rPr>
      <t>IMM-urilor</t>
    </r>
    <r>
      <rPr>
        <sz val="11"/>
        <rFont val="Calibri"/>
        <family val="2"/>
      </rPr>
      <t xml:space="preserve"> orientată către creșterea intensității digitale - Apel 2</t>
    </r>
  </si>
  <si>
    <r>
      <t xml:space="preserve">Dezvoltarea de servicii publice digitale noi, orientate integrat catre mediul privat, cetateni si comunitatea locala - </t>
    </r>
    <r>
      <rPr>
        <b/>
        <sz val="11"/>
        <rFont val="Calibri"/>
        <family val="2"/>
      </rPr>
      <t>Municipii resedinta de judet, Municipii</t>
    </r>
  </si>
  <si>
    <t>UAT municipii resedinta de judet, UAT municipii</t>
  </si>
  <si>
    <r>
      <t xml:space="preserve">Dezvoltarea de servicii publice digitale noi, orientate integrat catre mediul privat, cetateni si comunitatea locala - </t>
    </r>
    <r>
      <rPr>
        <b/>
        <sz val="11"/>
        <rFont val="Calibri"/>
        <family val="2"/>
      </rPr>
      <t>Orase</t>
    </r>
  </si>
  <si>
    <t>UAT orașe</t>
  </si>
  <si>
    <r>
      <t xml:space="preserve">Dezvoltarea de servicii publice digitale noi, orientate integrat catre mediul privat, cetateni si comunitatea locala - </t>
    </r>
    <r>
      <rPr>
        <b/>
        <sz val="11"/>
        <rFont val="Calibri"/>
        <family val="2"/>
      </rPr>
      <t>Consilii judetene</t>
    </r>
  </si>
  <si>
    <t>UAT judet</t>
  </si>
  <si>
    <t>OP 2/RSO2.1</t>
  </si>
  <si>
    <t xml:space="preserve">OP 2/RSO2.1 </t>
  </si>
  <si>
    <r>
      <t>Investitii in cladirile publice in vederea cresterii eficientei energetice inclusiv, dupa caz, masuri de consolidare structurala, in functie de nivelul de expunere si vulnerabilitate la riscurile identificate -</t>
    </r>
    <r>
      <rPr>
        <b/>
        <sz val="11"/>
        <rFont val="Calibri"/>
        <family val="2"/>
      </rPr>
      <t xml:space="preserve"> proiecte etapizate cf OUG 36/2023</t>
    </r>
  </si>
  <si>
    <t>Beneficiari eligibili pt proiecte etapizate cf OUG36/2023</t>
  </si>
  <si>
    <t>Consilii judetene, Autorități publice centrale, UAT locale</t>
  </si>
  <si>
    <r>
      <t xml:space="preserve">Investitii care promoveaza infrastructura verde in zonele urbane, modernizarea si extinderea spatiilor verzi, inclusiv prin reconversia functionala a spatiilor urbane degradate, a terenurilor virane degradate/neutilizate/abandonate, cat si amenajari de paduri-parc - </t>
    </r>
    <r>
      <rPr>
        <b/>
        <sz val="11"/>
        <rFont val="Calibri"/>
        <family val="2"/>
      </rPr>
      <t>Municipii resedinta de judet, Municipii</t>
    </r>
  </si>
  <si>
    <t xml:space="preserve">OP 2/RSO2.7 </t>
  </si>
  <si>
    <r>
      <t xml:space="preserve">Investitii care promoveaza infrastructura verde in zonele urbane, modernizarea si extinderea spatiilor verzi, inclusiv prin reconversia functionala a spatiilor urbane degradate, a terenurilor virane degradate/neutilizate/abandonate, cat si amenajari de paduri-parc - </t>
    </r>
    <r>
      <rPr>
        <b/>
        <sz val="11"/>
        <rFont val="Calibri"/>
        <family val="2"/>
      </rPr>
      <t xml:space="preserve">Orase </t>
    </r>
  </si>
  <si>
    <r>
      <t>Promovarea mobilitatii urbane multimodale sustenabile -</t>
    </r>
    <r>
      <rPr>
        <b/>
        <sz val="11"/>
        <rFont val="Calibri"/>
        <family val="2"/>
      </rPr>
      <t xml:space="preserve"> Proiecte etapizate cf OUG 36/2023</t>
    </r>
  </si>
  <si>
    <t xml:space="preserve">OP 2/RSO2.8 </t>
  </si>
  <si>
    <t>Dezvoltarea unei mobilități naționale, regionale si locale durabile, reziliente in fata schimbărilor climatice, inteligente si intermodale, inclusiv îmbunătățirea accesului la TEN-T si a mobilității transfrontaliere</t>
  </si>
  <si>
    <t>OP 3/RSO3.2</t>
  </si>
  <si>
    <r>
      <t xml:space="preserve">Dezvoltarea infrastructurii educationale pentru invatamant timpuriu (anteprescolar si prescolar), invatamant primar si gimnazial, invatamant secundar superior, filiera teoretica, filiera vocationala si tehnologica si invatamant profesional, inclusiv cel dual- </t>
    </r>
    <r>
      <rPr>
        <b/>
        <sz val="11"/>
        <color indexed="8"/>
        <rFont val="Calibri"/>
        <family val="2"/>
      </rPr>
      <t>Proiecte etapizate cf OUG36/2023</t>
    </r>
  </si>
  <si>
    <t xml:space="preserve">OP 4/RSO4.2 </t>
  </si>
  <si>
    <t>OP 4/RSO4.2</t>
  </si>
  <si>
    <t>UAT locale</t>
  </si>
  <si>
    <t>Universități</t>
  </si>
  <si>
    <r>
      <t>Favorizarea dezvoltarii integrate sociale, economice si de mediu la nivel local si a patrimoniului cultural, turismului si securitatii in zonele urbane -</t>
    </r>
    <r>
      <rPr>
        <b/>
        <sz val="11"/>
        <rFont val="Calibri"/>
        <family val="2"/>
      </rPr>
      <t xml:space="preserve"> Proiecte etapizate cf OUG 36/2023</t>
    </r>
  </si>
  <si>
    <t xml:space="preserve">OP 5/RSO5.1 </t>
  </si>
  <si>
    <r>
      <t xml:space="preserve">Favorizarea dezvoltarii integrate sociale, economice si de mediu la nivel local si a patrimoniului cultural, turismului si securitatii in zonele urbane - </t>
    </r>
    <r>
      <rPr>
        <b/>
        <sz val="11"/>
        <color indexed="8"/>
        <rFont val="Calibri"/>
        <family val="2"/>
      </rPr>
      <t>Municipii resedinta de judet ***</t>
    </r>
  </si>
  <si>
    <t>UAT municipii reședință de județ</t>
  </si>
  <si>
    <r>
      <t xml:space="preserve">Favorizarea dezvoltarii integrate sociale, economice si de mediu la nivel local si a patrimoniului cultural, turismului si securitatii in zonele urbane - </t>
    </r>
    <r>
      <rPr>
        <b/>
        <sz val="11"/>
        <color indexed="8"/>
        <rFont val="Calibri"/>
        <family val="2"/>
      </rPr>
      <t>Municipii ***</t>
    </r>
  </si>
  <si>
    <t>UAT municipii</t>
  </si>
  <si>
    <r>
      <t xml:space="preserve">Favorizarea dezvoltarii integrate sociale, economice si de mediu la nivel local si a patrimoniului cultural, turismului si securitatii in zonele urbane - </t>
    </r>
    <r>
      <rPr>
        <b/>
        <sz val="11"/>
        <color indexed="8"/>
        <rFont val="Calibri"/>
        <family val="2"/>
      </rPr>
      <t>O</t>
    </r>
    <r>
      <rPr>
        <b/>
        <sz val="11"/>
        <color indexed="8"/>
        <rFont val="Calibri"/>
        <family val="2"/>
      </rPr>
      <t>rase</t>
    </r>
    <r>
      <rPr>
        <b/>
        <sz val="11"/>
        <color indexed="8"/>
        <rFont val="Calibri"/>
        <family val="2"/>
      </rPr>
      <t xml:space="preserve"> ***</t>
    </r>
  </si>
  <si>
    <t>aprilie-2025</t>
  </si>
  <si>
    <t>iunie-2025</t>
  </si>
  <si>
    <t>ianuarie-2025</t>
  </si>
  <si>
    <t>martie-2025</t>
  </si>
  <si>
    <t>Obiectivul de politică sau 
obiectivul specific vizat</t>
  </si>
  <si>
    <t xml:space="preserve">Tipul de 
solicitanți eligibili /
 beneficiari eligibili </t>
  </si>
  <si>
    <r>
      <rPr>
        <b/>
        <sz val="11"/>
        <rFont val="Calibri"/>
        <family val="2"/>
      </rPr>
      <t>P1</t>
    </r>
    <r>
      <rPr>
        <sz val="11"/>
        <rFont val="Calibri"/>
        <family val="2"/>
      </rPr>
      <t>. Nord-Est-O regiune mai competitivă, mai inovativă</t>
    </r>
  </si>
  <si>
    <r>
      <rPr>
        <b/>
        <sz val="11"/>
        <color theme="1"/>
        <rFont val="Calibri"/>
        <family val="2"/>
      </rPr>
      <t>P3</t>
    </r>
    <r>
      <rPr>
        <sz val="11"/>
        <color theme="1"/>
        <rFont val="Calibri"/>
        <family val="2"/>
      </rPr>
      <t>. Nord-Est- O regiune mai durabilă,mai prietenoasă cu mediul</t>
    </r>
  </si>
  <si>
    <r>
      <rPr>
        <b/>
        <sz val="11"/>
        <color theme="1"/>
        <rFont val="Calibri"/>
        <family val="2"/>
      </rPr>
      <t>P5</t>
    </r>
    <r>
      <rPr>
        <sz val="11"/>
        <color theme="1"/>
        <rFont val="Calibri"/>
        <family val="2"/>
      </rPr>
      <t>. Nord-Est - O regiune mai accesibilă</t>
    </r>
  </si>
  <si>
    <r>
      <rPr>
        <b/>
        <sz val="11"/>
        <color theme="1"/>
        <rFont val="Calibri"/>
        <family val="2"/>
      </rPr>
      <t>P6</t>
    </r>
    <r>
      <rPr>
        <sz val="11"/>
        <color theme="1"/>
        <rFont val="Calibri"/>
        <family val="2"/>
      </rPr>
      <t>. Nord-Est - O regiune mai educată</t>
    </r>
  </si>
  <si>
    <t>Finantarea proiectelor cu promotori privati din Regiunea Nord-Est, care primesc marca Seal of Excellence in Programul Orizont Europa) - Apel 1 Vinnovate</t>
  </si>
  <si>
    <t>Finantarea proiectelor cu promotori privati din Regiunea Nord-Est, care primesc marca Seal of Excellence in Programul Orizont Europa) - Apel SoE</t>
  </si>
  <si>
    <t>competitiv, fara termen limita de depunere</t>
  </si>
  <si>
    <t>septembrie-2025</t>
  </si>
  <si>
    <t>noiembrie-2025</t>
  </si>
  <si>
    <t>mai-2025</t>
  </si>
  <si>
    <t>octombrie-2025</t>
  </si>
  <si>
    <t>organizatii CDI, universitati publice, 
IMM-uri</t>
  </si>
  <si>
    <t>**** Dată estimată încheiere acord de finanțare cu organismul care execută fondul de participare.</t>
  </si>
  <si>
    <t>iulie-2025</t>
  </si>
  <si>
    <t xml:space="preserve">Investitii pentru modernizarea microintreprinderilor  - APEL 2 </t>
  </si>
  <si>
    <t>*** Condiționat de încadrarea în creditele de angajament aprobate anual cu această destinaţie prin legile bugetare anuale (a se vedea prevederile art. 15, alin. 1, lit. b) din OUG nr. 133/2021).</t>
  </si>
  <si>
    <t>* Alocarea menționată mai sus poate fi diminuată în scopul finanțării proiectelor etapizate în conformitate cu legislația în vigoare privind închiderea Programului Operațional Regional 2014-2020.</t>
  </si>
  <si>
    <t>Notă :</t>
  </si>
  <si>
    <r>
      <t xml:space="preserve">Promovarea mobilitatii urbane multimodale sustenabile - </t>
    </r>
    <r>
      <rPr>
        <b/>
        <sz val="11"/>
        <color indexed="8"/>
        <rFont val="Calibri"/>
        <family val="2"/>
      </rPr>
      <t>Municipii resedinta de judet, Municipii</t>
    </r>
    <r>
      <rPr>
        <sz val="11"/>
        <color theme="1"/>
        <rFont val="Calibri"/>
        <family val="2"/>
      </rPr>
      <t>*</t>
    </r>
  </si>
  <si>
    <r>
      <t xml:space="preserve">Promovarea mobilitatii urbane multimodale sustenabile - </t>
    </r>
    <r>
      <rPr>
        <b/>
        <sz val="11"/>
        <color indexed="8"/>
        <rFont val="Calibri"/>
        <family val="2"/>
      </rPr>
      <t>Orase*</t>
    </r>
  </si>
  <si>
    <r>
      <t xml:space="preserve">Dezvoltarea infrastructurii educationale pentru invatamant timpuriu (anteprescolar si prescolar), invatamant primar si gimnazial, invatamant secundar superior, filiera teoretica, filiera vocationala si tehnologica si invatamant profesional, inclusiv cel dual - </t>
    </r>
    <r>
      <rPr>
        <b/>
        <sz val="11"/>
        <color indexed="8"/>
        <rFont val="Calibri"/>
        <family val="2"/>
      </rPr>
      <t>Orase*</t>
    </r>
  </si>
  <si>
    <r>
      <t xml:space="preserve">Dezvoltarea infrastructurii educationale pentru invatamant timpuriu (anteprescolar si prescolar), invatamant primar si gimnazial, invatamant secundar superior, filiera teoretica, filiera vocationala si tehnologica si invatamant profesional, inclusiv cel dual - </t>
    </r>
    <r>
      <rPr>
        <b/>
        <sz val="11"/>
        <rFont val="Calibri"/>
        <family val="2"/>
      </rPr>
      <t>UAT locale</t>
    </r>
    <r>
      <rPr>
        <sz val="11"/>
        <rFont val="Calibri"/>
        <family val="2"/>
        <scheme val="minor"/>
      </rPr>
      <t>*</t>
    </r>
  </si>
  <si>
    <t>Dezvoltarea infrastructurii de invatamant universitar*</t>
  </si>
  <si>
    <t>** Alocarea financiară reprezintă o estimare. Aceasta va fi actualizată dupa finalizarea evaluarii ex-ante pentru instrumentul financiar, respectiv după ce se vor stabili alocarea, scopul si caracteristicile finale ale instrumentului financiar.</t>
  </si>
  <si>
    <r>
      <t xml:space="preserve">Investitii in cladirile publice in vederea cresterii eficientei energetice inclusiv, dupa caz, masuri de consolidare structurala, in functie de nivelul de expunere si vulnerabilitate la riscurile identificate - </t>
    </r>
    <r>
      <rPr>
        <b/>
        <sz val="11"/>
        <color indexed="8"/>
        <rFont val="Calibri"/>
        <family val="2"/>
      </rPr>
      <t>Municipii resedinta de judet, Municipii *</t>
    </r>
  </si>
  <si>
    <r>
      <t xml:space="preserve">Investitii in cladirile publice in vederea cresterii eficientei energetice inclusiv, dupa caz, masuri de consolidare structurala, in functie de nivelul de expunere si vulnerabilitate la riscurile identificate -  </t>
    </r>
    <r>
      <rPr>
        <b/>
        <sz val="11"/>
        <rFont val="Calibri"/>
        <family val="2"/>
      </rPr>
      <t>Consilii judetene, Autoritati publice centrale, UAT locale *</t>
    </r>
  </si>
  <si>
    <r>
      <t xml:space="preserve">Dezvoltarea infrastructurii educationale pentru invatamant timpuriu (anteprescolar si prescolar), invatamant primar si gimnazial, invatamant secundar superior, filiera teoretica, filiera vocationala si tehnologica si invatamant profesional, inclusiv cel dual- </t>
    </r>
    <r>
      <rPr>
        <b/>
        <sz val="11"/>
        <rFont val="Calibri"/>
        <family val="2"/>
      </rPr>
      <t>Municipii resedinta de judet, Municipii</t>
    </r>
    <r>
      <rPr>
        <sz val="11"/>
        <rFont val="Calibri"/>
        <family val="2"/>
      </rPr>
      <t>*</t>
    </r>
  </si>
  <si>
    <r>
      <t>Favorizarea dezvoltarii integrate sociale, economice si de mediu la nivel local si a patrimoniului cultural, turismului si securitatii in zonele urbane -</t>
    </r>
    <r>
      <rPr>
        <b/>
        <sz val="11"/>
        <color indexed="8"/>
        <rFont val="Calibri"/>
        <family val="2"/>
      </rPr>
      <t xml:space="preserve"> Industrii creative</t>
    </r>
  </si>
  <si>
    <t>31-octombrie-2024</t>
  </si>
  <si>
    <t>31-decembrie-2024</t>
  </si>
  <si>
    <t>octombrie-2024****</t>
  </si>
  <si>
    <t>05-decembrie-2024</t>
  </si>
  <si>
    <r>
      <rPr>
        <b/>
        <sz val="11"/>
        <rFont val="Calibri"/>
        <family val="2"/>
      </rPr>
      <t>Proiecte etapizate</t>
    </r>
    <r>
      <rPr>
        <sz val="11"/>
        <rFont val="Calibri"/>
        <family val="2"/>
      </rPr>
      <t xml:space="preserve"> respecta prevederile art. 118a din Regulamentul (UE) 2021/1060 si OUG 36/2023</t>
    </r>
  </si>
  <si>
    <t>15-iulie-2024</t>
  </si>
  <si>
    <r>
      <t xml:space="preserve">Investitii in cladirile publice in vederea cresterii eficientei energetice inclusiv, dupa caz, masuri de consolidare structurala, in functie de nivelul de expunere si vulnerabilitate la riscurile identificate - 
</t>
    </r>
    <r>
      <rPr>
        <b/>
        <sz val="11"/>
        <color indexed="8"/>
        <rFont val="Calibri"/>
        <family val="2"/>
      </rPr>
      <t>Orase *</t>
    </r>
  </si>
  <si>
    <r>
      <t xml:space="preserve">Investitii in cladirile rezidentiale in vederea cresterii eficientei energetice inclusiv, dupa caz, masuri de consolidare structurala, in functie de nivelul de expunere si vulnerabilitate la riscurile identificate - 
</t>
    </r>
    <r>
      <rPr>
        <b/>
        <sz val="11"/>
        <rFont val="Calibri"/>
        <family val="2"/>
      </rPr>
      <t>Orase **</t>
    </r>
  </si>
  <si>
    <t>încheiată</t>
  </si>
  <si>
    <t>închis</t>
  </si>
  <si>
    <r>
      <t xml:space="preserve">Instrumente financiare pentru investitii in cladirile publice in vederea cresterii eficientei energetice -  </t>
    </r>
    <r>
      <rPr>
        <b/>
        <sz val="11"/>
        <rFont val="Calibri"/>
        <family val="2"/>
      </rPr>
      <t>Consilii judetene, Autoritati publice centrale, UAT locale **</t>
    </r>
  </si>
  <si>
    <t xml:space="preserve">încheiată </t>
  </si>
  <si>
    <t xml:space="preserve">necompetitiv, cu depunere continuă, cu termen de închidere a apelului </t>
  </si>
  <si>
    <t>iunie-2029</t>
  </si>
  <si>
    <t>OP 2/RSO2.7</t>
  </si>
  <si>
    <t>decembrie-2024****</t>
  </si>
  <si>
    <t>Dezvoltarea de competente pentru specializare inteligenta, tranzitie industriala si antreprenoriat in randul angatilor IMM din regiune</t>
  </si>
  <si>
    <r>
      <t xml:space="preserve">octombrie-2024    </t>
    </r>
    <r>
      <rPr>
        <sz val="11"/>
        <color rgb="FF00B050"/>
        <rFont val="Calibri"/>
        <family val="2"/>
      </rPr>
      <t xml:space="preserve"> </t>
    </r>
  </si>
  <si>
    <t>decembrie 2024</t>
  </si>
  <si>
    <t xml:space="preserve">noiembrie-2024                    </t>
  </si>
  <si>
    <t>30-ianuarie-2024</t>
  </si>
  <si>
    <t>25-aprilie-2024</t>
  </si>
  <si>
    <t>25-aprilie-2025</t>
  </si>
  <si>
    <t>20-iunie-2024</t>
  </si>
  <si>
    <t>10-iunie-2024</t>
  </si>
  <si>
    <t>26-octombrie-2023</t>
  </si>
  <si>
    <t>Autoritatea de Management, IMM, universități, furnizori de servicii de formare și de consultanță publici sau privați, IMM beneficiari și potențiali beneficiari de finanțare</t>
  </si>
  <si>
    <t xml:space="preserve">octombrie-2024     </t>
  </si>
  <si>
    <t>Autoritatea de Management, IMM</t>
  </si>
  <si>
    <r>
      <t>Îmbunătățirea capacității autorităților responsabile de programe și a organismelor implicate în execuția fondurilor (</t>
    </r>
    <r>
      <rPr>
        <b/>
        <sz val="11"/>
        <rFont val="Calibri"/>
        <family val="2"/>
      </rPr>
      <t>cod de intervenție 170</t>
    </r>
    <r>
      <rPr>
        <sz val="11"/>
        <rFont val="Calibri"/>
        <family val="2"/>
      </rPr>
      <t>)</t>
    </r>
  </si>
  <si>
    <r>
      <rPr>
        <b/>
        <sz val="11"/>
        <rFont val="Calibri"/>
        <family val="2"/>
      </rPr>
      <t>P5</t>
    </r>
    <r>
      <rPr>
        <sz val="11"/>
        <rFont val="Calibri"/>
        <family val="2"/>
      </rPr>
      <t>. Nord-Est - O regiune mai accesibilă</t>
    </r>
  </si>
  <si>
    <t>05-septembrie-2024</t>
  </si>
  <si>
    <r>
      <t>Îmbunătățirea capacității autorităților responsabile de programe și a organismelor implicate în execuția fondurilor (</t>
    </r>
    <r>
      <rPr>
        <b/>
        <sz val="11"/>
        <rFont val="Calibri"/>
        <family val="2"/>
      </rPr>
      <t>cod de intervenție 17</t>
    </r>
    <r>
      <rPr>
        <sz val="11"/>
        <rFont val="Calibri"/>
        <family val="2"/>
      </rPr>
      <t>0)</t>
    </r>
  </si>
  <si>
    <t>01-octombrie-2023</t>
  </si>
  <si>
    <r>
      <t>Îmbunătățirea capacității autorităților responsabile de programe și a organismelor implicate în execuția fondurilor (</t>
    </r>
    <r>
      <rPr>
        <b/>
        <sz val="11"/>
        <rFont val="Calibri"/>
        <family val="2"/>
        <scheme val="minor"/>
      </rPr>
      <t>cod de intervenție 170</t>
    </r>
    <r>
      <rPr>
        <sz val="11"/>
        <rFont val="Calibri"/>
        <family val="2"/>
        <scheme val="minor"/>
      </rPr>
      <t>)</t>
    </r>
  </si>
  <si>
    <r>
      <rPr>
        <b/>
        <sz val="11"/>
        <rFont val="Calibri"/>
        <family val="2"/>
      </rPr>
      <t>P6</t>
    </r>
    <r>
      <rPr>
        <sz val="11"/>
        <rFont val="Calibri"/>
        <family val="2"/>
      </rPr>
      <t>. Nord-Est - O regiune mai educată</t>
    </r>
  </si>
  <si>
    <r>
      <t xml:space="preserve">Investitii in cladirile rezidentiale in vederea cresterii eficientei energetice inclusiv, dupa caz, masuri de consolidare structurala, in functie de nivelul de expunere si vulnerabilitate la riscurile identificate - </t>
    </r>
    <r>
      <rPr>
        <b/>
        <sz val="11"/>
        <color indexed="8"/>
        <rFont val="Calibri"/>
        <family val="2"/>
      </rPr>
      <t>Municipii resedinta de judet, Mu</t>
    </r>
    <r>
      <rPr>
        <b/>
        <sz val="11"/>
        <color indexed="8"/>
        <rFont val="Calibri"/>
        <family val="2"/>
      </rPr>
      <t>nicipii **</t>
    </r>
  </si>
  <si>
    <t>Autoritatea de Management, organizații de management a destinației</t>
  </si>
  <si>
    <t>Autoritatea de Management, UAT municipii reședințe de județ, municipii, orașe</t>
  </si>
  <si>
    <t>Autoritatea de Management, universități organizații CDI publice, entități de inovare și transfer tehnologic (EITT) înființate în cadrul universităților și organizațiilor CDI publice, în calitate de beneficiari și potențiali beneficiari</t>
  </si>
  <si>
    <t>Autoritatea de Management, autorități și instituții publice locale și centrale</t>
  </si>
  <si>
    <t>Autoritatea de Management, autorități publice locale (UAT municipii, municipii reședință de județ, orașe)</t>
  </si>
  <si>
    <t xml:space="preserve">Autoritatea de Management, UAT județe </t>
  </si>
  <si>
    <r>
      <rPr>
        <b/>
        <sz val="11"/>
        <color theme="1"/>
        <rFont val="Calibri"/>
        <family val="2"/>
      </rPr>
      <t>P1</t>
    </r>
    <r>
      <rPr>
        <sz val="11"/>
        <color theme="1"/>
        <rFont val="Calibri"/>
        <family val="2"/>
      </rPr>
      <t>. Nord-Est - O regiune mai competitivă, mai inovativă</t>
    </r>
  </si>
  <si>
    <r>
      <rPr>
        <b/>
        <sz val="11"/>
        <color theme="1"/>
        <rFont val="Calibri"/>
        <family val="2"/>
      </rPr>
      <t>P</t>
    </r>
    <r>
      <rPr>
        <sz val="11"/>
        <color theme="1"/>
        <rFont val="Calibri"/>
        <family val="2"/>
      </rPr>
      <t>1. Nord-Est - O regiune mai competitivă, mai inovativă</t>
    </r>
  </si>
  <si>
    <r>
      <rPr>
        <b/>
        <sz val="11"/>
        <rFont val="Calibri"/>
        <family val="2"/>
      </rPr>
      <t>P1</t>
    </r>
    <r>
      <rPr>
        <sz val="11"/>
        <rFont val="Calibri"/>
        <family val="2"/>
      </rPr>
      <t>. Nord-Est - O regiune mai competitivă, mai inovativă</t>
    </r>
  </si>
  <si>
    <r>
      <rPr>
        <b/>
        <sz val="11"/>
        <color theme="1"/>
        <rFont val="Calibri"/>
        <family val="2"/>
      </rPr>
      <t>P2</t>
    </r>
    <r>
      <rPr>
        <sz val="11"/>
        <color theme="1"/>
        <rFont val="Calibri"/>
        <family val="2"/>
      </rPr>
      <t>. Nord-Est - O regiune mai digitalizată</t>
    </r>
  </si>
  <si>
    <r>
      <rPr>
        <b/>
        <sz val="11"/>
        <rFont val="Calibri"/>
        <family val="2"/>
      </rPr>
      <t>P2</t>
    </r>
    <r>
      <rPr>
        <sz val="11"/>
        <rFont val="Calibri"/>
        <family val="2"/>
      </rPr>
      <t>. Nord-Est - O regiune mai digitalizată</t>
    </r>
  </si>
  <si>
    <r>
      <rPr>
        <b/>
        <sz val="11"/>
        <color theme="1"/>
        <rFont val="Calibri"/>
        <family val="2"/>
      </rPr>
      <t>P3</t>
    </r>
    <r>
      <rPr>
        <sz val="11"/>
        <color theme="1"/>
        <rFont val="Calibri"/>
        <family val="2"/>
      </rPr>
      <t>. Nord-Est - O regiune mai durabilă,mai prietenoasă cu mediul</t>
    </r>
  </si>
  <si>
    <r>
      <rPr>
        <b/>
        <sz val="11"/>
        <rFont val="Calibri"/>
        <family val="2"/>
      </rPr>
      <t>P3.</t>
    </r>
    <r>
      <rPr>
        <sz val="11"/>
        <rFont val="Calibri"/>
        <family val="2"/>
      </rPr>
      <t xml:space="preserve"> Nord-Est - O regiune mai durabilă, mai prietenoasă cu mediul</t>
    </r>
  </si>
  <si>
    <r>
      <rPr>
        <b/>
        <sz val="11"/>
        <color theme="1"/>
        <rFont val="Calibri"/>
        <family val="2"/>
      </rPr>
      <t>P3</t>
    </r>
    <r>
      <rPr>
        <sz val="11"/>
        <color theme="1"/>
        <rFont val="Calibri"/>
        <family val="2"/>
      </rPr>
      <t>. Nord-Est - O regiune mai durabilă, mai prietenoasă cu mediul</t>
    </r>
  </si>
  <si>
    <r>
      <rPr>
        <b/>
        <sz val="11"/>
        <rFont val="Calibri"/>
        <family val="2"/>
      </rPr>
      <t>P3</t>
    </r>
    <r>
      <rPr>
        <sz val="11"/>
        <rFont val="Calibri"/>
        <family val="2"/>
      </rPr>
      <t>. Nord-Est - O regiune mai durabilă,mai prietenoasă cu mediul</t>
    </r>
  </si>
  <si>
    <r>
      <rPr>
        <b/>
        <sz val="11"/>
        <color theme="1"/>
        <rFont val="Calibri"/>
        <family val="2"/>
      </rPr>
      <t>P4</t>
    </r>
    <r>
      <rPr>
        <sz val="11"/>
        <color theme="1"/>
        <rFont val="Calibri"/>
        <family val="2"/>
      </rPr>
      <t>. Nord-Est - O regiune cu o mobilitate mai durabilă</t>
    </r>
  </si>
  <si>
    <r>
      <rPr>
        <b/>
        <sz val="11"/>
        <rFont val="Calibri"/>
        <family val="2"/>
      </rPr>
      <t>P4</t>
    </r>
    <r>
      <rPr>
        <sz val="11"/>
        <rFont val="Calibri"/>
        <family val="2"/>
      </rPr>
      <t>. Nord-Est - O regiune cu o mobilitate mai durabilă</t>
    </r>
  </si>
  <si>
    <r>
      <rPr>
        <b/>
        <sz val="11"/>
        <rFont val="Calibri"/>
        <family val="2"/>
      </rPr>
      <t>P7</t>
    </r>
    <r>
      <rPr>
        <sz val="11"/>
        <rFont val="Calibri"/>
        <family val="2"/>
      </rPr>
      <t>. Nord-Est - O regiune mai atractivă</t>
    </r>
  </si>
  <si>
    <r>
      <rPr>
        <b/>
        <sz val="11"/>
        <color theme="1"/>
        <rFont val="Calibri"/>
        <family val="2"/>
      </rPr>
      <t>P7</t>
    </r>
    <r>
      <rPr>
        <sz val="11"/>
        <color theme="1"/>
        <rFont val="Calibri"/>
        <family val="2"/>
      </rPr>
      <t>. Nord-Est - O regiune mai atractivă</t>
    </r>
  </si>
  <si>
    <r>
      <rPr>
        <b/>
        <sz val="11"/>
        <rFont val="Calibri"/>
        <family val="2"/>
        <scheme val="minor"/>
      </rPr>
      <t>P7</t>
    </r>
    <r>
      <rPr>
        <sz val="11"/>
        <rFont val="Calibri"/>
        <family val="2"/>
        <scheme val="minor"/>
      </rPr>
      <t>. Nord-Est - O regiune mai atractivă</t>
    </r>
  </si>
  <si>
    <r>
      <rPr>
        <b/>
        <sz val="11"/>
        <rFont val="Calibri"/>
        <family val="2"/>
      </rPr>
      <t>Calendar privind apelurile planificate a se lansa în cadrul Programului Regional Nord-Est 2021-2027 -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rFont val="Calibri"/>
        <family val="2"/>
      </rPr>
      <t xml:space="preserve">estimare la </t>
    </r>
    <r>
      <rPr>
        <b/>
        <sz val="11"/>
        <color rgb="FF00B050"/>
        <rFont val="Calibri"/>
        <family val="2"/>
      </rPr>
      <t>SEPTEMBRIE 2024</t>
    </r>
    <r>
      <rPr>
        <b/>
        <sz val="11"/>
        <color rgb="FF000000"/>
        <rFont val="Calibri"/>
        <family val="2"/>
      </rPr>
      <t xml:space="preserve">
*Acest material reprezintă o estimare și va fi actualizat în cazul în care apar noi informații relevante.
PROGRAMUL REGIONAL NORD-EST - Zona geografică vizată: județele Bacău, Botoșani, Iași, Neamț, Suceava, Vaslui
</t>
    </r>
  </si>
  <si>
    <t>Autoritatea de Management, autoritati si institutii publice locale</t>
  </si>
  <si>
    <t>Autoritatea de Management, UAT municipii, municipii reședință de județ, orașe și comune, învățământ universitar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</si>
</sst>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418]mmmm\-yy;@"/>
    <numFmt numFmtId="166" formatCode="_-* #,##0.00\ _l_e_i_-;\-* #,##0.00\ _l_e_i_-;_-* &quot;-&quot;??\ _l_e_i_-;_-@_-"/>
    <numFmt numFmtId="167" formatCode="[$-418]mmmmm/yy;@"/>
    <numFmt numFmtId="168" formatCode="[$-418]mmmm/yy;@"/>
    <numFmt numFmtId="169" formatCode="[$-418]d\-mmm\-yy;@"/>
    <numFmt numFmtId="170" formatCode="#,##0_ ;\-#,##0\ "/>
    <numFmt numFmtId="171" formatCode="[$-418]d\ mmmm\ 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sz val="12"/>
      <name val="Calibri"/>
      <family val="2"/>
      <charset val="238"/>
      <scheme val="minor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7030A0"/>
      <name val="Calibri"/>
      <family val="2"/>
      <scheme val="minor"/>
    </font>
    <font>
      <sz val="11"/>
      <color theme="1"/>
      <name val="Montserrat"/>
    </font>
    <font>
      <sz val="11"/>
      <color rgb="FFC00000"/>
      <name val="Calibri"/>
      <family val="2"/>
    </font>
    <font>
      <sz val="11"/>
      <color rgb="FF00B050"/>
      <name val="Calibri"/>
      <family val="2"/>
    </font>
    <font>
      <sz val="12"/>
      <name val="Calibri"/>
      <family val="2"/>
      <scheme val="minor"/>
    </font>
    <font>
      <b/>
      <sz val="11"/>
      <color rgb="FF00B05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6" fillId="0" borderId="0"/>
    <xf numFmtId="0" fontId="6" fillId="0" borderId="0"/>
    <xf numFmtId="165" fontId="9" fillId="3" borderId="3">
      <alignment vertical="center" wrapText="1"/>
    </xf>
    <xf numFmtId="0" fontId="3" fillId="0" borderId="0"/>
    <xf numFmtId="166" fontId="6" fillId="0" borderId="0" applyFont="0" applyFill="0" applyBorder="0" applyAlignment="0" applyProtection="0"/>
    <xf numFmtId="0" fontId="3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/>
    <xf numFmtId="0" fontId="17" fillId="0" borderId="0"/>
    <xf numFmtId="0" fontId="18" fillId="0" borderId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4">
    <xf numFmtId="0" fontId="0" fillId="0" borderId="0" xfId="0"/>
    <xf numFmtId="49" fontId="8" fillId="0" borderId="3" xfId="0" applyNumberFormat="1" applyFont="1" applyBorder="1" applyAlignment="1">
      <alignment vertical="top" wrapText="1"/>
    </xf>
    <xf numFmtId="0" fontId="9" fillId="0" borderId="3" xfId="2" applyFont="1" applyBorder="1" applyAlignment="1">
      <alignment horizontal="left" vertical="top" wrapText="1"/>
    </xf>
    <xf numFmtId="49" fontId="9" fillId="0" borderId="3" xfId="0" applyNumberFormat="1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9" fillId="0" borderId="3" xfId="1" applyFont="1" applyBorder="1" applyAlignment="1">
      <alignment horizontal="left" vertical="top" wrapText="1"/>
    </xf>
    <xf numFmtId="0" fontId="9" fillId="0" borderId="3" xfId="1" applyFont="1" applyBorder="1" applyAlignment="1">
      <alignment horizontal="center" vertical="top" wrapText="1"/>
    </xf>
    <xf numFmtId="0" fontId="8" fillId="0" borderId="3" xfId="1" applyFont="1" applyBorder="1" applyAlignment="1">
      <alignment horizontal="center" vertical="top" wrapText="1"/>
    </xf>
    <xf numFmtId="3" fontId="9" fillId="0" borderId="3" xfId="1" applyNumberFormat="1" applyFont="1" applyBorder="1" applyAlignment="1">
      <alignment horizontal="center" vertical="top" wrapText="1"/>
    </xf>
    <xf numFmtId="3" fontId="9" fillId="0" borderId="3" xfId="5" applyNumberFormat="1" applyFont="1" applyFill="1" applyBorder="1" applyAlignment="1" applyProtection="1">
      <alignment horizontal="center" vertical="top" wrapText="1"/>
      <protection locked="0"/>
    </xf>
    <xf numFmtId="0" fontId="8" fillId="0" borderId="3" xfId="1" applyFont="1" applyBorder="1" applyAlignment="1">
      <alignment horizontal="left" vertical="top" wrapText="1"/>
    </xf>
    <xf numFmtId="3" fontId="9" fillId="0" borderId="3" xfId="5" applyNumberFormat="1" applyFont="1" applyBorder="1" applyAlignment="1" applyProtection="1">
      <alignment horizontal="center" vertical="top" wrapText="1"/>
      <protection locked="0"/>
    </xf>
    <xf numFmtId="0" fontId="11" fillId="0" borderId="3" xfId="1" applyFont="1" applyBorder="1" applyAlignment="1">
      <alignment horizontal="left" vertical="top" wrapText="1"/>
    </xf>
    <xf numFmtId="3" fontId="9" fillId="4" borderId="3" xfId="6" applyNumberFormat="1" applyFont="1" applyFill="1" applyBorder="1" applyAlignment="1">
      <alignment horizontal="center" vertical="top" wrapText="1"/>
    </xf>
    <xf numFmtId="3" fontId="9" fillId="0" borderId="3" xfId="6" applyNumberFormat="1" applyFont="1" applyBorder="1" applyAlignment="1">
      <alignment horizontal="center" vertical="top" wrapText="1"/>
    </xf>
    <xf numFmtId="0" fontId="14" fillId="0" borderId="2" xfId="1" applyFont="1" applyBorder="1" applyAlignment="1">
      <alignment horizontal="center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center" vertical="top" wrapText="1"/>
    </xf>
    <xf numFmtId="3" fontId="10" fillId="0" borderId="3" xfId="1" applyNumberFormat="1" applyFont="1" applyBorder="1" applyAlignment="1">
      <alignment horizontal="center" vertical="top" wrapText="1"/>
    </xf>
    <xf numFmtId="0" fontId="8" fillId="0" borderId="4" xfId="1" applyFont="1" applyBorder="1" applyAlignment="1">
      <alignment horizontal="left" vertical="top" wrapText="1"/>
    </xf>
    <xf numFmtId="0" fontId="14" fillId="0" borderId="3" xfId="1" applyFont="1" applyBorder="1" applyAlignment="1">
      <alignment horizontal="center" vertical="top" wrapText="1"/>
    </xf>
    <xf numFmtId="0" fontId="11" fillId="0" borderId="0" xfId="1" applyFont="1" applyAlignment="1">
      <alignment horizontal="center" vertical="top" wrapText="1"/>
    </xf>
    <xf numFmtId="0" fontId="6" fillId="0" borderId="0" xfId="1" applyAlignment="1">
      <alignment horizontal="center" vertical="top" wrapText="1"/>
    </xf>
    <xf numFmtId="0" fontId="6" fillId="0" borderId="0" xfId="1" applyAlignment="1">
      <alignment horizontal="center" vertical="top"/>
    </xf>
    <xf numFmtId="3" fontId="6" fillId="0" borderId="0" xfId="1" applyNumberFormat="1" applyAlignment="1">
      <alignment horizontal="center" vertical="top" wrapText="1"/>
    </xf>
    <xf numFmtId="14" fontId="15" fillId="0" borderId="0" xfId="1" applyNumberFormat="1" applyFont="1" applyAlignment="1">
      <alignment horizontal="center" vertical="top"/>
    </xf>
    <xf numFmtId="0" fontId="6" fillId="0" borderId="0" xfId="1" applyAlignment="1">
      <alignment horizontal="left" vertical="top"/>
    </xf>
    <xf numFmtId="3" fontId="9" fillId="0" borderId="3" xfId="0" applyNumberFormat="1" applyFont="1" applyBorder="1" applyAlignment="1">
      <alignment horizontal="center" vertical="top" wrapText="1"/>
    </xf>
    <xf numFmtId="3" fontId="9" fillId="0" borderId="4" xfId="5" applyNumberFormat="1" applyFont="1" applyFill="1" applyBorder="1" applyAlignment="1" applyProtection="1">
      <alignment horizontal="center" vertical="top" wrapText="1"/>
      <protection locked="0"/>
    </xf>
    <xf numFmtId="3" fontId="9" fillId="0" borderId="4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8" fontId="9" fillId="0" borderId="3" xfId="1" applyNumberFormat="1" applyFont="1" applyBorder="1" applyAlignment="1" applyProtection="1">
      <alignment horizontal="center" vertical="top" wrapText="1"/>
      <protection locked="0"/>
    </xf>
    <xf numFmtId="165" fontId="9" fillId="0" borderId="3" xfId="1" applyNumberFormat="1" applyFont="1" applyBorder="1" applyAlignment="1" applyProtection="1">
      <alignment horizontal="center" vertical="top" wrapText="1"/>
      <protection locked="0"/>
    </xf>
    <xf numFmtId="171" fontId="9" fillId="0" borderId="3" xfId="1" applyNumberFormat="1" applyFont="1" applyBorder="1" applyAlignment="1" applyProtection="1">
      <alignment horizontal="center" vertical="top" wrapText="1"/>
      <protection locked="0"/>
    </xf>
    <xf numFmtId="165" fontId="9" fillId="0" borderId="3" xfId="2" applyNumberFormat="1" applyFont="1" applyBorder="1" applyAlignment="1">
      <alignment horizontal="center" vertical="top" wrapText="1"/>
    </xf>
    <xf numFmtId="49" fontId="8" fillId="0" borderId="3" xfId="2" applyNumberFormat="1" applyFont="1" applyBorder="1" applyAlignment="1">
      <alignment vertical="top" wrapText="1"/>
    </xf>
    <xf numFmtId="0" fontId="9" fillId="4" borderId="3" xfId="1" applyFont="1" applyFill="1" applyBorder="1" applyAlignment="1">
      <alignment horizontal="left" vertical="top" wrapText="1"/>
    </xf>
    <xf numFmtId="0" fontId="8" fillId="4" borderId="3" xfId="1" applyFont="1" applyFill="1" applyBorder="1" applyAlignment="1">
      <alignment horizontal="left" vertical="top" wrapText="1"/>
    </xf>
    <xf numFmtId="0" fontId="9" fillId="0" borderId="3" xfId="1" applyFont="1" applyBorder="1" applyAlignment="1" applyProtection="1">
      <alignment horizontal="center" vertical="top" wrapText="1"/>
      <protection locked="0"/>
    </xf>
    <xf numFmtId="0" fontId="8" fillId="0" borderId="3" xfId="1" applyFont="1" applyBorder="1" applyAlignment="1" applyProtection="1">
      <alignment horizontal="center" vertical="top" wrapText="1"/>
      <protection locked="0"/>
    </xf>
    <xf numFmtId="167" fontId="9" fillId="0" borderId="3" xfId="1" applyNumberFormat="1" applyFont="1" applyBorder="1" applyAlignment="1">
      <alignment horizontal="center" vertical="top" wrapText="1"/>
    </xf>
    <xf numFmtId="168" fontId="9" fillId="0" borderId="3" xfId="2" applyNumberFormat="1" applyFont="1" applyBorder="1" applyAlignment="1">
      <alignment horizontal="center" vertical="top" wrapText="1"/>
    </xf>
    <xf numFmtId="0" fontId="10" fillId="0" borderId="3" xfId="1" applyFont="1" applyBorder="1" applyAlignment="1" applyProtection="1">
      <alignment horizontal="center" vertical="top" wrapText="1"/>
      <protection locked="0"/>
    </xf>
    <xf numFmtId="165" fontId="9" fillId="0" borderId="3" xfId="6" applyNumberFormat="1" applyFont="1" applyBorder="1" applyAlignment="1">
      <alignment horizontal="center" vertical="top" wrapText="1"/>
    </xf>
    <xf numFmtId="3" fontId="6" fillId="0" borderId="0" xfId="1" applyNumberFormat="1" applyAlignment="1">
      <alignment horizontal="left" vertical="top"/>
    </xf>
    <xf numFmtId="0" fontId="2" fillId="0" borderId="0" xfId="1" applyFont="1" applyAlignment="1">
      <alignment horizontal="left" vertical="top"/>
    </xf>
    <xf numFmtId="0" fontId="22" fillId="0" borderId="0" xfId="1" applyFont="1" applyAlignment="1">
      <alignment horizontal="center" vertical="top" wrapText="1"/>
    </xf>
    <xf numFmtId="0" fontId="22" fillId="0" borderId="0" xfId="1" applyFont="1" applyAlignment="1">
      <alignment horizontal="center" vertical="top"/>
    </xf>
    <xf numFmtId="0" fontId="23" fillId="0" borderId="0" xfId="0" applyFont="1" applyAlignment="1">
      <alignment horizontal="justify" vertical="center"/>
    </xf>
    <xf numFmtId="0" fontId="2" fillId="0" borderId="3" xfId="1" applyFont="1" applyBorder="1" applyAlignment="1">
      <alignment horizontal="left" vertical="top" wrapText="1"/>
    </xf>
    <xf numFmtId="49" fontId="8" fillId="0" borderId="6" xfId="0" applyNumberFormat="1" applyFont="1" applyBorder="1" applyAlignment="1">
      <alignment vertical="top" wrapText="1"/>
    </xf>
    <xf numFmtId="0" fontId="8" fillId="0" borderId="6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 wrapText="1"/>
    </xf>
    <xf numFmtId="3" fontId="9" fillId="0" borderId="6" xfId="5" applyNumberFormat="1" applyFont="1" applyFill="1" applyBorder="1" applyAlignment="1" applyProtection="1">
      <alignment horizontal="center" vertical="top" wrapText="1"/>
      <protection locked="0"/>
    </xf>
    <xf numFmtId="3" fontId="9" fillId="0" borderId="6" xfId="1" applyNumberFormat="1" applyFont="1" applyBorder="1" applyAlignment="1">
      <alignment horizontal="center" vertical="top" wrapText="1"/>
    </xf>
    <xf numFmtId="0" fontId="8" fillId="0" borderId="6" xfId="1" applyFont="1" applyBorder="1" applyAlignment="1" applyProtection="1">
      <alignment horizontal="center" vertical="top" wrapText="1"/>
      <protection locked="0"/>
    </xf>
    <xf numFmtId="3" fontId="9" fillId="0" borderId="6" xfId="6" applyNumberFormat="1" applyFont="1" applyBorder="1" applyAlignment="1">
      <alignment horizontal="center" vertical="top" wrapText="1"/>
    </xf>
    <xf numFmtId="0" fontId="9" fillId="0" borderId="6" xfId="2" applyFont="1" applyBorder="1" applyAlignment="1">
      <alignment horizontal="left" vertical="top" wrapText="1"/>
    </xf>
    <xf numFmtId="0" fontId="14" fillId="0" borderId="5" xfId="1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vertical="top" wrapText="1"/>
    </xf>
    <xf numFmtId="0" fontId="9" fillId="0" borderId="6" xfId="1" applyFont="1" applyBorder="1" applyAlignment="1">
      <alignment horizontal="left" vertical="top" wrapText="1"/>
    </xf>
    <xf numFmtId="0" fontId="9" fillId="0" borderId="6" xfId="1" applyFont="1" applyBorder="1" applyAlignment="1">
      <alignment horizontal="center" vertical="top" wrapText="1"/>
    </xf>
    <xf numFmtId="0" fontId="9" fillId="0" borderId="6" xfId="1" applyFont="1" applyBorder="1" applyAlignment="1" applyProtection="1">
      <alignment horizontal="center" vertical="top" wrapText="1"/>
      <protection locked="0"/>
    </xf>
    <xf numFmtId="3" fontId="5" fillId="2" borderId="9" xfId="1" applyNumberFormat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171" fontId="24" fillId="0" borderId="3" xfId="1" applyNumberFormat="1" applyFont="1" applyBorder="1" applyAlignment="1">
      <alignment horizontal="center" vertical="top" wrapText="1"/>
    </xf>
    <xf numFmtId="165" fontId="25" fillId="0" borderId="3" xfId="1" applyNumberFormat="1" applyFont="1" applyBorder="1" applyAlignment="1" applyProtection="1">
      <alignment horizontal="center" vertical="top" wrapText="1"/>
      <protection locked="0"/>
    </xf>
    <xf numFmtId="0" fontId="10" fillId="0" borderId="0" xfId="0" applyFont="1"/>
    <xf numFmtId="165" fontId="24" fillId="4" borderId="3" xfId="2" applyNumberFormat="1" applyFont="1" applyFill="1" applyBorder="1" applyAlignment="1">
      <alignment horizontal="center" vertical="top" wrapText="1"/>
    </xf>
    <xf numFmtId="171" fontId="24" fillId="0" borderId="6" xfId="1" applyNumberFormat="1" applyFont="1" applyBorder="1" applyAlignment="1">
      <alignment horizontal="center" vertical="top" wrapText="1"/>
    </xf>
    <xf numFmtId="0" fontId="24" fillId="0" borderId="3" xfId="1" applyFont="1" applyBorder="1" applyAlignment="1">
      <alignment horizontal="center" vertical="top" wrapText="1"/>
    </xf>
    <xf numFmtId="165" fontId="24" fillId="0" borderId="3" xfId="1" applyNumberFormat="1" applyFont="1" applyBorder="1" applyAlignment="1" applyProtection="1">
      <alignment horizontal="center" vertical="top" wrapText="1"/>
      <protection locked="0"/>
    </xf>
    <xf numFmtId="168" fontId="25" fillId="0" borderId="3" xfId="1" applyNumberFormat="1" applyFont="1" applyBorder="1" applyAlignment="1" applyProtection="1">
      <alignment horizontal="center" vertical="top" wrapText="1"/>
      <protection locked="0"/>
    </xf>
    <xf numFmtId="0" fontId="1" fillId="0" borderId="0" xfId="1" applyFont="1" applyAlignment="1">
      <alignment horizontal="left" vertical="top"/>
    </xf>
    <xf numFmtId="0" fontId="14" fillId="0" borderId="13" xfId="1" applyFont="1" applyBorder="1" applyAlignment="1">
      <alignment horizontal="center" vertical="top" wrapText="1"/>
    </xf>
    <xf numFmtId="49" fontId="8" fillId="0" borderId="9" xfId="0" applyNumberFormat="1" applyFont="1" applyBorder="1" applyAlignment="1">
      <alignment vertical="top" wrapText="1"/>
    </xf>
    <xf numFmtId="0" fontId="8" fillId="0" borderId="9" xfId="1" applyFont="1" applyBorder="1" applyAlignment="1">
      <alignment horizontal="left" vertical="top" wrapText="1"/>
    </xf>
    <xf numFmtId="0" fontId="8" fillId="0" borderId="9" xfId="1" applyFont="1" applyBorder="1" applyAlignment="1">
      <alignment horizontal="center" vertical="top" wrapText="1"/>
    </xf>
    <xf numFmtId="3" fontId="9" fillId="0" borderId="9" xfId="5" applyNumberFormat="1" applyFont="1" applyFill="1" applyBorder="1" applyAlignment="1" applyProtection="1">
      <alignment horizontal="center" vertical="top" wrapText="1"/>
      <protection locked="0"/>
    </xf>
    <xf numFmtId="3" fontId="9" fillId="0" borderId="9" xfId="1" applyNumberFormat="1" applyFont="1" applyBorder="1" applyAlignment="1">
      <alignment horizontal="center" vertical="top" wrapText="1"/>
    </xf>
    <xf numFmtId="0" fontId="8" fillId="0" borderId="9" xfId="1" applyFont="1" applyBorder="1" applyAlignment="1" applyProtection="1">
      <alignment horizontal="center" vertical="top" wrapText="1"/>
      <protection locked="0"/>
    </xf>
    <xf numFmtId="165" fontId="24" fillId="0" borderId="9" xfId="1" applyNumberFormat="1" applyFont="1" applyBorder="1" applyAlignment="1" applyProtection="1">
      <alignment horizontal="center" vertical="top" wrapText="1"/>
      <protection locked="0"/>
    </xf>
    <xf numFmtId="165" fontId="25" fillId="0" borderId="9" xfId="1" applyNumberFormat="1" applyFont="1" applyBorder="1" applyAlignment="1" applyProtection="1">
      <alignment horizontal="center" vertical="top" wrapText="1"/>
      <protection locked="0"/>
    </xf>
    <xf numFmtId="168" fontId="24" fillId="0" borderId="3" xfId="1" applyNumberFormat="1" applyFont="1" applyBorder="1" applyAlignment="1" applyProtection="1">
      <alignment horizontal="center" vertical="top" wrapText="1"/>
      <protection locked="0"/>
    </xf>
    <xf numFmtId="17" fontId="9" fillId="4" borderId="3" xfId="1" applyNumberFormat="1" applyFont="1" applyFill="1" applyBorder="1" applyAlignment="1">
      <alignment horizontal="center" vertical="top" wrapText="1"/>
    </xf>
    <xf numFmtId="165" fontId="9" fillId="4" borderId="3" xfId="1" applyNumberFormat="1" applyFont="1" applyFill="1" applyBorder="1" applyAlignment="1" applyProtection="1">
      <alignment horizontal="center" vertical="top" wrapText="1"/>
      <protection locked="0"/>
    </xf>
    <xf numFmtId="0" fontId="11" fillId="4" borderId="3" xfId="1" applyFont="1" applyFill="1" applyBorder="1" applyAlignment="1">
      <alignment horizontal="center" vertical="top" wrapText="1"/>
    </xf>
    <xf numFmtId="169" fontId="24" fillId="4" borderId="3" xfId="1" applyNumberFormat="1" applyFont="1" applyFill="1" applyBorder="1" applyAlignment="1" applyProtection="1">
      <alignment horizontal="center" vertical="top" wrapText="1"/>
      <protection locked="0"/>
    </xf>
    <xf numFmtId="49" fontId="9" fillId="0" borderId="3" xfId="1" applyNumberFormat="1" applyFont="1" applyBorder="1" applyAlignment="1" applyProtection="1">
      <alignment horizontal="center" vertical="top" wrapText="1"/>
      <protection locked="0"/>
    </xf>
    <xf numFmtId="17" fontId="10" fillId="0" borderId="3" xfId="1" applyNumberFormat="1" applyFont="1" applyBorder="1" applyAlignment="1">
      <alignment horizontal="center" vertical="top" wrapText="1"/>
    </xf>
    <xf numFmtId="165" fontId="25" fillId="0" borderId="3" xfId="2" applyNumberFormat="1" applyFont="1" applyBorder="1" applyAlignment="1">
      <alignment horizontal="center" vertical="top" wrapText="1"/>
    </xf>
    <xf numFmtId="170" fontId="10" fillId="0" borderId="3" xfId="8" applyNumberFormat="1" applyFont="1" applyFill="1" applyBorder="1" applyAlignment="1">
      <alignment horizontal="center" vertical="top"/>
    </xf>
    <xf numFmtId="168" fontId="24" fillId="0" borderId="6" xfId="1" applyNumberFormat="1" applyFont="1" applyBorder="1" applyAlignment="1" applyProtection="1">
      <alignment horizontal="center" vertical="top" wrapText="1"/>
      <protection locked="0"/>
    </xf>
    <xf numFmtId="171" fontId="9" fillId="0" borderId="6" xfId="1" applyNumberFormat="1" applyFont="1" applyBorder="1" applyAlignment="1">
      <alignment horizontal="center" vertical="top" wrapText="1"/>
    </xf>
    <xf numFmtId="165" fontId="9" fillId="0" borderId="6" xfId="1" applyNumberFormat="1" applyFont="1" applyBorder="1" applyAlignment="1" applyProtection="1">
      <alignment horizontal="center" vertical="top" wrapText="1"/>
      <protection locked="0"/>
    </xf>
    <xf numFmtId="165" fontId="10" fillId="0" borderId="3" xfId="1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49" fontId="9" fillId="0" borderId="8" xfId="0" applyNumberFormat="1" applyFont="1" applyBorder="1" applyAlignment="1">
      <alignment vertical="top" wrapText="1"/>
    </xf>
    <xf numFmtId="0" fontId="9" fillId="0" borderId="8" xfId="1" applyFont="1" applyBorder="1" applyAlignment="1">
      <alignment horizontal="center" vertical="top" wrapText="1"/>
    </xf>
    <xf numFmtId="4" fontId="10" fillId="0" borderId="8" xfId="0" applyNumberFormat="1" applyFont="1" applyBorder="1" applyAlignment="1">
      <alignment horizontal="center" vertical="top"/>
    </xf>
    <xf numFmtId="4" fontId="9" fillId="0" borderId="8" xfId="1" applyNumberFormat="1" applyFont="1" applyBorder="1" applyAlignment="1">
      <alignment horizontal="center" vertical="top" wrapText="1"/>
    </xf>
    <xf numFmtId="0" fontId="9" fillId="0" borderId="8" xfId="1" applyFont="1" applyBorder="1" applyAlignment="1" applyProtection="1">
      <alignment horizontal="center" vertical="top" wrapText="1"/>
      <protection locked="0"/>
    </xf>
    <xf numFmtId="165" fontId="9" fillId="0" borderId="8" xfId="1" applyNumberFormat="1" applyFont="1" applyBorder="1" applyAlignment="1" applyProtection="1">
      <alignment horizontal="center" vertical="top" wrapText="1"/>
      <protection locked="0"/>
    </xf>
    <xf numFmtId="4" fontId="9" fillId="0" borderId="11" xfId="6" applyNumberFormat="1" applyFont="1" applyBorder="1" applyAlignment="1">
      <alignment horizontal="center" vertical="top" wrapText="1"/>
    </xf>
    <xf numFmtId="4" fontId="9" fillId="0" borderId="8" xfId="6" applyNumberFormat="1" applyFont="1" applyBorder="1" applyAlignment="1">
      <alignment horizontal="center" vertical="top" wrapText="1"/>
    </xf>
    <xf numFmtId="165" fontId="9" fillId="0" borderId="8" xfId="6" applyNumberFormat="1" applyFont="1" applyBorder="1" applyAlignment="1">
      <alignment horizontal="center" vertical="top" wrapText="1"/>
    </xf>
    <xf numFmtId="0" fontId="9" fillId="0" borderId="4" xfId="1" applyFont="1" applyBorder="1" applyAlignment="1">
      <alignment horizontal="center" vertical="top" wrapText="1"/>
    </xf>
    <xf numFmtId="4" fontId="9" fillId="0" borderId="4" xfId="6" applyNumberFormat="1" applyFont="1" applyBorder="1" applyAlignment="1">
      <alignment horizontal="center" vertical="top" wrapText="1"/>
    </xf>
    <xf numFmtId="0" fontId="9" fillId="0" borderId="4" xfId="1" applyFont="1" applyBorder="1" applyAlignment="1" applyProtection="1">
      <alignment horizontal="center" vertical="top" wrapText="1"/>
      <protection locked="0"/>
    </xf>
    <xf numFmtId="165" fontId="9" fillId="0" borderId="4" xfId="2" applyNumberFormat="1" applyFont="1" applyBorder="1" applyAlignment="1">
      <alignment horizontal="center" vertical="top" wrapText="1"/>
    </xf>
    <xf numFmtId="165" fontId="9" fillId="0" borderId="8" xfId="2" applyNumberFormat="1" applyFont="1" applyBorder="1" applyAlignment="1">
      <alignment horizontal="center" vertical="top" wrapText="1"/>
    </xf>
    <xf numFmtId="0" fontId="10" fillId="0" borderId="12" xfId="1" applyFont="1" applyBorder="1" applyAlignment="1">
      <alignment horizontal="center" vertical="top" wrapText="1"/>
    </xf>
    <xf numFmtId="49" fontId="9" fillId="0" borderId="10" xfId="0" applyNumberFormat="1" applyFont="1" applyBorder="1" applyAlignment="1">
      <alignment vertical="top" wrapText="1"/>
    </xf>
    <xf numFmtId="0" fontId="9" fillId="0" borderId="10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center" vertical="top" wrapText="1"/>
    </xf>
    <xf numFmtId="4" fontId="9" fillId="0" borderId="10" xfId="5" applyNumberFormat="1" applyFont="1" applyFill="1" applyBorder="1" applyAlignment="1" applyProtection="1">
      <alignment horizontal="center" vertical="top" wrapText="1"/>
      <protection locked="0"/>
    </xf>
    <xf numFmtId="4" fontId="9" fillId="0" borderId="10" xfId="1" applyNumberFormat="1" applyFont="1" applyBorder="1" applyAlignment="1">
      <alignment horizontal="center" vertical="top" wrapText="1"/>
    </xf>
    <xf numFmtId="0" fontId="9" fillId="0" borderId="10" xfId="1" applyFont="1" applyBorder="1" applyAlignment="1" applyProtection="1">
      <alignment horizontal="center" vertical="top" wrapText="1"/>
      <protection locked="0"/>
    </xf>
    <xf numFmtId="165" fontId="9" fillId="0" borderId="10" xfId="2" applyNumberFormat="1" applyFont="1" applyBorder="1" applyAlignment="1">
      <alignment horizontal="center" vertical="top" wrapText="1"/>
    </xf>
    <xf numFmtId="171" fontId="9" fillId="0" borderId="10" xfId="2" applyNumberFormat="1" applyFont="1" applyBorder="1" applyAlignment="1">
      <alignment horizontal="center" vertical="top" wrapText="1"/>
    </xf>
    <xf numFmtId="165" fontId="9" fillId="0" borderId="10" xfId="1" applyNumberFormat="1" applyFont="1" applyBorder="1" applyAlignment="1" applyProtection="1">
      <alignment horizontal="center" vertical="top" wrapText="1"/>
      <protection locked="0"/>
    </xf>
    <xf numFmtId="4" fontId="10" fillId="0" borderId="3" xfId="1" applyNumberFormat="1" applyFont="1" applyBorder="1" applyAlignment="1">
      <alignment horizontal="center" vertical="top" wrapText="1"/>
    </xf>
    <xf numFmtId="167" fontId="9" fillId="0" borderId="3" xfId="2" applyNumberFormat="1" applyFont="1" applyBorder="1" applyAlignment="1">
      <alignment horizontal="center" vertical="top" wrapText="1"/>
    </xf>
    <xf numFmtId="0" fontId="26" fillId="0" borderId="12" xfId="0" applyFont="1" applyBorder="1" applyAlignment="1">
      <alignment horizontal="center" vertical="top" wrapText="1"/>
    </xf>
    <xf numFmtId="165" fontId="9" fillId="0" borderId="6" xfId="25" applyNumberFormat="1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>
      <alignment horizontal="center" vertical="top" wrapText="1"/>
    </xf>
    <xf numFmtId="3" fontId="10" fillId="0" borderId="0" xfId="25" applyNumberFormat="1" applyFont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8" fillId="0" borderId="6" xfId="25" applyFont="1" applyBorder="1" applyAlignment="1">
      <alignment horizontal="left" vertical="top" wrapText="1"/>
    </xf>
    <xf numFmtId="0" fontId="8" fillId="0" borderId="6" xfId="25" applyFont="1" applyBorder="1" applyAlignment="1">
      <alignment horizontal="center" vertical="top" wrapText="1"/>
    </xf>
    <xf numFmtId="0" fontId="8" fillId="0" borderId="6" xfId="25" applyFont="1" applyBorder="1" applyAlignment="1" applyProtection="1">
      <alignment horizontal="center" vertical="top" wrapText="1"/>
      <protection locked="0"/>
    </xf>
    <xf numFmtId="0" fontId="10" fillId="0" borderId="6" xfId="1" applyFont="1" applyBorder="1" applyAlignment="1">
      <alignment vertical="top" wrapText="1"/>
    </xf>
    <xf numFmtId="0" fontId="10" fillId="0" borderId="6" xfId="1" applyFont="1" applyBorder="1" applyAlignment="1">
      <alignment horizontal="center" vertical="top" wrapText="1"/>
    </xf>
    <xf numFmtId="0" fontId="10" fillId="0" borderId="3" xfId="1" applyFont="1" applyBorder="1" applyAlignment="1">
      <alignment vertical="top" wrapText="1"/>
    </xf>
    <xf numFmtId="0" fontId="9" fillId="0" borderId="10" xfId="2" applyFont="1" applyBorder="1" applyAlignment="1">
      <alignment vertical="top" wrapText="1"/>
    </xf>
    <xf numFmtId="0" fontId="9" fillId="0" borderId="3" xfId="2" applyFont="1" applyBorder="1" applyAlignment="1">
      <alignment vertical="top" wrapText="1"/>
    </xf>
    <xf numFmtId="0" fontId="10" fillId="0" borderId="12" xfId="0" applyFont="1" applyBorder="1" applyAlignment="1">
      <alignment horizontal="center" vertical="top" wrapText="1"/>
    </xf>
    <xf numFmtId="0" fontId="9" fillId="0" borderId="8" xfId="2" applyFont="1" applyBorder="1" applyAlignment="1">
      <alignment vertical="top" wrapText="1"/>
    </xf>
    <xf numFmtId="0" fontId="9" fillId="0" borderId="10" xfId="1" applyFont="1" applyBorder="1" applyAlignment="1">
      <alignment vertical="top" wrapText="1"/>
    </xf>
    <xf numFmtId="0" fontId="9" fillId="0" borderId="8" xfId="1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4" fontId="9" fillId="0" borderId="3" xfId="20" applyNumberFormat="1" applyFont="1" applyFill="1" applyBorder="1" applyAlignment="1" applyProtection="1">
      <alignment horizontal="center" vertical="top" wrapText="1"/>
      <protection locked="0"/>
    </xf>
    <xf numFmtId="0" fontId="10" fillId="0" borderId="0" xfId="1" applyFont="1" applyAlignment="1">
      <alignment horizontal="center" vertical="top" wrapText="1"/>
    </xf>
    <xf numFmtId="0" fontId="10" fillId="0" borderId="0" xfId="1" applyFont="1" applyAlignment="1">
      <alignment vertical="top" wrapText="1"/>
    </xf>
    <xf numFmtId="4" fontId="10" fillId="0" borderId="0" xfId="1" applyNumberFormat="1" applyFont="1" applyAlignment="1">
      <alignment horizontal="center" vertical="top" wrapText="1"/>
    </xf>
    <xf numFmtId="0" fontId="20" fillId="0" borderId="0" xfId="1" applyFont="1" applyAlignment="1">
      <alignment vertical="top" wrapText="1"/>
    </xf>
    <xf numFmtId="0" fontId="26" fillId="0" borderId="2" xfId="0" applyFont="1" applyBorder="1" applyAlignment="1">
      <alignment horizontal="center" vertical="top" wrapText="1"/>
    </xf>
    <xf numFmtId="0" fontId="9" fillId="0" borderId="3" xfId="18" applyFont="1" applyBorder="1" applyAlignment="1">
      <alignment horizontal="left" vertical="top" wrapText="1"/>
    </xf>
    <xf numFmtId="0" fontId="9" fillId="0" borderId="3" xfId="18" applyFont="1" applyBorder="1" applyAlignment="1">
      <alignment horizontal="center" vertical="top" wrapText="1"/>
    </xf>
    <xf numFmtId="0" fontId="9" fillId="0" borderId="3" xfId="18" applyFont="1" applyBorder="1" applyAlignment="1" applyProtection="1">
      <alignment horizontal="center" vertical="top" wrapText="1"/>
      <protection locked="0"/>
    </xf>
    <xf numFmtId="167" fontId="9" fillId="0" borderId="3" xfId="18" applyNumberFormat="1" applyFont="1" applyBorder="1" applyAlignment="1">
      <alignment horizontal="center" vertical="top" wrapText="1"/>
    </xf>
    <xf numFmtId="167" fontId="9" fillId="0" borderId="3" xfId="19" applyNumberFormat="1" applyFont="1" applyBorder="1" applyAlignment="1">
      <alignment horizontal="center" vertical="top" wrapText="1"/>
    </xf>
    <xf numFmtId="168" fontId="9" fillId="0" borderId="3" xfId="19" applyNumberFormat="1" applyFont="1" applyBorder="1" applyAlignment="1">
      <alignment horizontal="center" vertical="top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11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0" fillId="0" borderId="0" xfId="0" applyAlignment="1">
      <alignment vertical="top"/>
    </xf>
    <xf numFmtId="0" fontId="9" fillId="0" borderId="10" xfId="1" applyFont="1" applyBorder="1" applyAlignment="1" applyProtection="1">
      <alignment horizontal="center" vertical="center" wrapText="1"/>
      <protection locked="0"/>
    </xf>
  </cellXfs>
  <cellStyles count="39">
    <cellStyle name="Comma 2" xfId="8" xr:uid="{41934426-D881-40B3-91EE-845326F024E0}"/>
    <cellStyle name="Comma 2 2" xfId="5" xr:uid="{2BA60E1F-4CEC-418C-BF0A-E61E76AE1184}"/>
    <cellStyle name="Comma 2 2 2" xfId="20" xr:uid="{DE59C74B-7F7D-4D66-92F9-2CA342370EBE}"/>
    <cellStyle name="Comma 2 2 2 2" xfId="34" xr:uid="{235704AA-C462-4158-8721-EADBE52F65EA}"/>
    <cellStyle name="Comma 2 2 3" xfId="27" xr:uid="{F9C3BCB9-A39F-478A-968B-918058D9C31D}"/>
    <cellStyle name="Comma 2 3" xfId="14" xr:uid="{CA59DF5A-E67E-4CF8-AAAC-A1F74DE482FF}"/>
    <cellStyle name="Comma 2 3 2" xfId="23" xr:uid="{B018C15F-768E-4C13-A3B4-C26B3A4BE9EE}"/>
    <cellStyle name="Comma 2 3 2 2" xfId="37" xr:uid="{0F34A392-D7E2-49BF-AF5A-56C80758EC0E}"/>
    <cellStyle name="Comma 2 3 3" xfId="30" xr:uid="{95BCECB8-FD89-43F0-9D7E-5AF4F521EDE9}"/>
    <cellStyle name="Comma 2 4" xfId="22" xr:uid="{29DAA60F-D65E-4156-9A48-3A727E112390}"/>
    <cellStyle name="Comma 2 4 2" xfId="36" xr:uid="{71675820-7D35-4DB7-ADAE-86156ECFC24F}"/>
    <cellStyle name="Comma 2 5" xfId="29" xr:uid="{DF103B31-1472-4260-98CC-1E5B9F5D8595}"/>
    <cellStyle name="Comma 3" xfId="9" xr:uid="{48EC413D-7DAD-49FD-8F79-8D0F14C527B1}"/>
    <cellStyle name="Comma 3 2" xfId="15" xr:uid="{4B5592CE-4FEB-4EFF-9700-9B797FFE512E}"/>
    <cellStyle name="Comma 4" xfId="10" xr:uid="{57D31735-C3EA-4483-9082-6E8106F283A2}"/>
    <cellStyle name="Comma 4 2" xfId="16" xr:uid="{77ABF0F0-CF0B-4F55-901E-074E157B50EB}"/>
    <cellStyle name="Comma 5" xfId="7" xr:uid="{587CEBB0-E68A-40AE-9CFF-8EB480A7AFD4}"/>
    <cellStyle name="Comma 5 2" xfId="21" xr:uid="{76B0FC25-4291-4466-A90D-1A8B94586D54}"/>
    <cellStyle name="Comma 5 2 2" xfId="35" xr:uid="{5E55DB09-18B9-432E-806D-812AACEB90B6}"/>
    <cellStyle name="Comma 5 3" xfId="28" xr:uid="{31ED60C3-9CAB-48F3-8001-DE8CC5A5919E}"/>
    <cellStyle name="Comma 6" xfId="17" xr:uid="{4378F62A-01B8-4118-9DAF-F07A9FCED283}"/>
    <cellStyle name="Comma 6 2" xfId="24" xr:uid="{CDF5F6D5-B77F-49DE-A6C6-8AFEE89746F8}"/>
    <cellStyle name="Comma 6 2 2" xfId="38" xr:uid="{982A4DAF-D0DF-4121-8CE5-6BBEB1A9DDD6}"/>
    <cellStyle name="Comma 6 3" xfId="31" xr:uid="{B10AA056-82E7-4BFC-8A5C-E98D0A1384B5}"/>
    <cellStyle name="Normal" xfId="0" builtinId="0"/>
    <cellStyle name="Normal 2" xfId="11" xr:uid="{5B3F528A-87C0-46F0-BFFB-59BDBAE49035}"/>
    <cellStyle name="Normal 2 2 2" xfId="12" xr:uid="{BCD8D55A-ABBD-470B-B18A-47BC1BD2BCFD}"/>
    <cellStyle name="Normal 2 3 5 2 3 2 2" xfId="2" xr:uid="{7EAE396D-0F9E-438E-92F9-8ED80A8C6885}"/>
    <cellStyle name="Normal 2 3 5 2 3 2 2 2" xfId="19" xr:uid="{F7995BC4-2F73-4BBB-947C-C467C82E491E}"/>
    <cellStyle name="Normal 2 3 5 2 3 2 2 2 2" xfId="33" xr:uid="{7CBD0255-D073-4D84-ADC9-526101A580F0}"/>
    <cellStyle name="Normal 2 3 5 2 3 2 2 3" xfId="26" xr:uid="{028BD78D-2423-453B-84BE-E35136B45416}"/>
    <cellStyle name="Normal 26 2" xfId="4" xr:uid="{A5B5A907-FAFD-4D23-ACE6-0BD14607FAE4}"/>
    <cellStyle name="Normal 26 2 2" xfId="6" xr:uid="{79E9EF86-D7FE-409E-89F2-9FCD71B9C8B3}"/>
    <cellStyle name="Normal 3" xfId="1" xr:uid="{FD4E9274-B07A-454C-955F-82CFEE426086}"/>
    <cellStyle name="Normal 3 2" xfId="18" xr:uid="{1557F1EA-0F98-46AB-BAB2-77D9DB4EFAA9}"/>
    <cellStyle name="Normal 3 2 2" xfId="32" xr:uid="{4F07A84D-C417-4149-8ACC-A526C35CF39C}"/>
    <cellStyle name="Normal 3 3" xfId="25" xr:uid="{D5B2BD01-B28E-4307-BA73-B0A3EF8E9B60}"/>
    <cellStyle name="Normal 4" xfId="13" xr:uid="{5295A094-F773-438A-B60E-25814C5559B1}"/>
    <cellStyle name="Style 1" xfId="3" xr:uid="{3B7C57D9-D641-47EA-9561-D0FEDFEE0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572090</xdr:colOff>
      <xdr:row>0</xdr:row>
      <xdr:rowOff>222686</xdr:rowOff>
    </xdr:from>
    <xdr:to>
      <xdr:col>8</xdr:col>
      <xdr:colOff>58885</xdr:colOff>
      <xdr:row>0</xdr:row>
      <xdr:rowOff>933351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5BC11D-33C9-4B18-B320-EDF99415A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1465" y="222686"/>
          <a:ext cx="5419918" cy="724000"/>
        </a:xfrm>
        <a:prstGeom prst="rect">
          <a:avLst/>
        </a:prstGeom>
      </xdr:spPr>
    </xdr:pic>
    <xdr:clientData/>
  </xdr:twoCellAnchor>
  <xdr:twoCellAnchor editAs="oneCell">
    <xdr:from>
      <xdr:col>5</xdr:col>
      <xdr:colOff>647700</xdr:colOff>
      <xdr:row>67</xdr:row>
      <xdr:rowOff>161925</xdr:rowOff>
    </xdr:from>
    <xdr:to>
      <xdr:col>10</xdr:col>
      <xdr:colOff>114367</xdr:colOff>
      <xdr:row>69</xdr:row>
      <xdr:rowOff>56515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67C547-35F8-40D1-B811-938D58418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6386750"/>
          <a:ext cx="6840220" cy="290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8B24C-8F9C-4650-AFF2-A9A20325FD16}">
  <sheetPr>
    <pageSetUpPr fitToPage="1"/>
  </sheetPr>
  <dimension ref="A1:L70"/>
  <sheetViews>
    <sheetView tabSelected="1" zoomScale="80" zoomScaleNormal="80" workbookViewId="0">
      <pane ySplit="2" topLeftCell="A49" activePane="bottomLeft" state="frozen"/>
      <selection pane="bottomLeft" activeCell="A51" sqref="A51:XFD51"/>
    </sheetView>
  </sheetViews>
  <sheetFormatPr defaultRowHeight="14.4" x14ac:dyDescent="0.3"/>
  <cols>
    <col min="1" max="1" width="7.6640625" style="4" customWidth="1"/>
    <col min="2" max="2" width="23.6640625" customWidth="1"/>
    <col min="3" max="3" width="39.88671875" customWidth="1"/>
    <col min="4" max="4" width="22.6640625" customWidth="1"/>
    <col min="5" max="5" width="20.6640625" customWidth="1"/>
    <col min="6" max="6" width="16" style="31" customWidth="1"/>
    <col min="7" max="7" width="18.88671875" style="31" customWidth="1"/>
    <col min="8" max="8" width="30.77734375" style="31" bestFit="1" customWidth="1"/>
    <col min="9" max="9" width="25.6640625" style="5" customWidth="1"/>
    <col min="10" max="10" width="18.6640625" style="4" customWidth="1"/>
    <col min="11" max="11" width="20.5546875" style="4" customWidth="1"/>
    <col min="12" max="12" width="21.109375" style="4" customWidth="1"/>
  </cols>
  <sheetData>
    <row r="1" spans="1:12" ht="154.5" customHeight="1" thickBot="1" x14ac:dyDescent="0.35">
      <c r="A1" s="158" t="s">
        <v>170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s="34" customFormat="1" ht="78" x14ac:dyDescent="0.3">
      <c r="A2" s="32" t="s">
        <v>0</v>
      </c>
      <c r="B2" s="33" t="s">
        <v>1</v>
      </c>
      <c r="C2" s="32" t="s">
        <v>2</v>
      </c>
      <c r="D2" s="32" t="s">
        <v>83</v>
      </c>
      <c r="E2" s="32" t="s">
        <v>3</v>
      </c>
      <c r="F2" s="67" t="s">
        <v>4</v>
      </c>
      <c r="G2" s="67" t="s">
        <v>5</v>
      </c>
      <c r="H2" s="68" t="s">
        <v>84</v>
      </c>
      <c r="I2" s="68" t="s">
        <v>6</v>
      </c>
      <c r="J2" s="32" t="s">
        <v>7</v>
      </c>
      <c r="K2" s="32" t="s">
        <v>8</v>
      </c>
      <c r="L2" s="32" t="s">
        <v>9</v>
      </c>
    </row>
    <row r="3" spans="1:12" ht="71.400000000000006" customHeight="1" x14ac:dyDescent="0.3">
      <c r="A3" s="129">
        <v>1</v>
      </c>
      <c r="B3" s="1" t="s">
        <v>156</v>
      </c>
      <c r="C3" s="6" t="s">
        <v>10</v>
      </c>
      <c r="D3" s="7" t="s">
        <v>11</v>
      </c>
      <c r="E3" s="8" t="s">
        <v>12</v>
      </c>
      <c r="F3" s="9">
        <v>18000000</v>
      </c>
      <c r="G3" s="9">
        <v>15300000</v>
      </c>
      <c r="H3" s="7" t="s">
        <v>13</v>
      </c>
      <c r="I3" s="7" t="s">
        <v>14</v>
      </c>
      <c r="J3" s="44" t="s">
        <v>14</v>
      </c>
      <c r="K3" s="126" t="s">
        <v>128</v>
      </c>
      <c r="L3" s="45" t="s">
        <v>28</v>
      </c>
    </row>
    <row r="4" spans="1:12" ht="48.6" customHeight="1" x14ac:dyDescent="0.3">
      <c r="A4" s="129">
        <v>2</v>
      </c>
      <c r="B4" s="1" t="s">
        <v>156</v>
      </c>
      <c r="C4" s="6" t="s">
        <v>16</v>
      </c>
      <c r="D4" s="7" t="s">
        <v>11</v>
      </c>
      <c r="E4" s="7" t="s">
        <v>12</v>
      </c>
      <c r="F4" s="10">
        <v>32600000</v>
      </c>
      <c r="G4" s="9">
        <v>27710000</v>
      </c>
      <c r="H4" s="42" t="s">
        <v>17</v>
      </c>
      <c r="I4" s="7" t="s">
        <v>18</v>
      </c>
      <c r="J4" s="87" t="s">
        <v>121</v>
      </c>
      <c r="K4" s="76" t="s">
        <v>144</v>
      </c>
      <c r="L4" s="35" t="s">
        <v>116</v>
      </c>
    </row>
    <row r="5" spans="1:12" ht="86.4" x14ac:dyDescent="0.3">
      <c r="A5" s="129">
        <v>3</v>
      </c>
      <c r="B5" s="1" t="s">
        <v>156</v>
      </c>
      <c r="C5" s="40" t="s">
        <v>20</v>
      </c>
      <c r="D5" s="7" t="s">
        <v>21</v>
      </c>
      <c r="E5" s="7" t="s">
        <v>12</v>
      </c>
      <c r="F5" s="10">
        <f>41000000+37500000</f>
        <v>78500000</v>
      </c>
      <c r="G5" s="9">
        <f>F5*0.85</f>
        <v>66725000</v>
      </c>
      <c r="H5" s="42" t="s">
        <v>22</v>
      </c>
      <c r="I5" s="7" t="s">
        <v>23</v>
      </c>
      <c r="J5" s="87" t="s">
        <v>121</v>
      </c>
      <c r="K5" s="35" t="s">
        <v>26</v>
      </c>
      <c r="L5" s="35" t="s">
        <v>15</v>
      </c>
    </row>
    <row r="6" spans="1:12" ht="46.5" customHeight="1" x14ac:dyDescent="0.3">
      <c r="A6" s="129">
        <v>4</v>
      </c>
      <c r="B6" s="1" t="s">
        <v>156</v>
      </c>
      <c r="C6" s="41" t="s">
        <v>24</v>
      </c>
      <c r="D6" s="7" t="s">
        <v>11</v>
      </c>
      <c r="E6" s="8" t="s">
        <v>12</v>
      </c>
      <c r="F6" s="12">
        <v>6000000</v>
      </c>
      <c r="G6" s="9">
        <v>5100000</v>
      </c>
      <c r="H6" s="42" t="s">
        <v>25</v>
      </c>
      <c r="I6" s="7" t="s">
        <v>23</v>
      </c>
      <c r="J6" s="88" t="s">
        <v>81</v>
      </c>
      <c r="K6" s="89" t="s">
        <v>79</v>
      </c>
      <c r="L6" s="89" t="s">
        <v>80</v>
      </c>
    </row>
    <row r="7" spans="1:12" ht="33.6" customHeight="1" x14ac:dyDescent="0.3">
      <c r="A7" s="129">
        <v>5</v>
      </c>
      <c r="B7" s="1" t="s">
        <v>156</v>
      </c>
      <c r="C7" s="40" t="s">
        <v>27</v>
      </c>
      <c r="D7" s="7" t="s">
        <v>11</v>
      </c>
      <c r="E7" s="8" t="s">
        <v>12</v>
      </c>
      <c r="F7" s="12">
        <v>6000000</v>
      </c>
      <c r="G7" s="9">
        <v>5100000</v>
      </c>
      <c r="H7" s="42" t="s">
        <v>25</v>
      </c>
      <c r="I7" s="7" t="s">
        <v>23</v>
      </c>
      <c r="J7" s="36">
        <v>45505</v>
      </c>
      <c r="K7" s="89" t="s">
        <v>32</v>
      </c>
      <c r="L7" s="89" t="s">
        <v>15</v>
      </c>
    </row>
    <row r="8" spans="1:12" ht="69" customHeight="1" x14ac:dyDescent="0.3">
      <c r="A8" s="129">
        <v>6</v>
      </c>
      <c r="B8" s="1" t="s">
        <v>157</v>
      </c>
      <c r="C8" s="6" t="s">
        <v>89</v>
      </c>
      <c r="D8" s="7" t="s">
        <v>11</v>
      </c>
      <c r="E8" s="7" t="s">
        <v>12</v>
      </c>
      <c r="F8" s="10">
        <v>600000</v>
      </c>
      <c r="G8" s="9">
        <v>510000</v>
      </c>
      <c r="H8" s="42" t="s">
        <v>25</v>
      </c>
      <c r="I8" s="7" t="s">
        <v>23</v>
      </c>
      <c r="J8" s="75" t="s">
        <v>121</v>
      </c>
      <c r="K8" s="36" t="s">
        <v>19</v>
      </c>
      <c r="L8" s="36" t="s">
        <v>26</v>
      </c>
    </row>
    <row r="9" spans="1:12" ht="71.25" customHeight="1" x14ac:dyDescent="0.3">
      <c r="A9" s="129">
        <v>7</v>
      </c>
      <c r="B9" s="1" t="s">
        <v>156</v>
      </c>
      <c r="C9" s="6" t="s">
        <v>90</v>
      </c>
      <c r="D9" s="7" t="s">
        <v>11</v>
      </c>
      <c r="E9" s="7" t="s">
        <v>12</v>
      </c>
      <c r="F9" s="10">
        <v>5400000</v>
      </c>
      <c r="G9" s="10">
        <v>4590000</v>
      </c>
      <c r="H9" s="10" t="s">
        <v>25</v>
      </c>
      <c r="I9" s="7" t="s">
        <v>91</v>
      </c>
      <c r="J9" s="36" t="s">
        <v>29</v>
      </c>
      <c r="K9" s="36" t="s">
        <v>80</v>
      </c>
      <c r="L9" s="36" t="s">
        <v>14</v>
      </c>
    </row>
    <row r="10" spans="1:12" ht="45" customHeight="1" x14ac:dyDescent="0.3">
      <c r="A10" s="129">
        <v>8</v>
      </c>
      <c r="B10" s="3" t="s">
        <v>158</v>
      </c>
      <c r="C10" s="41" t="s">
        <v>30</v>
      </c>
      <c r="D10" s="7" t="s">
        <v>11</v>
      </c>
      <c r="E10" s="7" t="s">
        <v>12</v>
      </c>
      <c r="F10" s="12">
        <v>12000000</v>
      </c>
      <c r="G10" s="9">
        <v>10200000</v>
      </c>
      <c r="H10" s="42" t="s">
        <v>31</v>
      </c>
      <c r="I10" s="7" t="s">
        <v>23</v>
      </c>
      <c r="J10" s="7" t="s">
        <v>32</v>
      </c>
      <c r="K10" s="89" t="s">
        <v>81</v>
      </c>
      <c r="L10" s="89" t="s">
        <v>79</v>
      </c>
    </row>
    <row r="11" spans="1:12" ht="48.6" customHeight="1" x14ac:dyDescent="0.3">
      <c r="A11" s="129">
        <v>9</v>
      </c>
      <c r="B11" s="1" t="s">
        <v>156</v>
      </c>
      <c r="C11" s="41" t="s">
        <v>33</v>
      </c>
      <c r="D11" s="8" t="s">
        <v>11</v>
      </c>
      <c r="E11" s="8" t="s">
        <v>12</v>
      </c>
      <c r="F11" s="12">
        <v>2400000</v>
      </c>
      <c r="G11" s="9">
        <v>2040000</v>
      </c>
      <c r="H11" s="42" t="s">
        <v>96</v>
      </c>
      <c r="I11" s="7" t="s">
        <v>18</v>
      </c>
      <c r="J11" s="89">
        <v>45870</v>
      </c>
      <c r="K11" s="90" t="s">
        <v>34</v>
      </c>
      <c r="L11" s="90" t="s">
        <v>35</v>
      </c>
    </row>
    <row r="12" spans="1:12" ht="43.2" customHeight="1" x14ac:dyDescent="0.3">
      <c r="A12" s="129">
        <v>10</v>
      </c>
      <c r="B12" s="1" t="s">
        <v>156</v>
      </c>
      <c r="C12" s="41" t="s">
        <v>36</v>
      </c>
      <c r="D12" s="8" t="s">
        <v>37</v>
      </c>
      <c r="E12" s="8" t="s">
        <v>12</v>
      </c>
      <c r="F12" s="10">
        <v>43500000</v>
      </c>
      <c r="G12" s="9">
        <v>36975000</v>
      </c>
      <c r="H12" s="42" t="s">
        <v>38</v>
      </c>
      <c r="I12" s="7" t="s">
        <v>23</v>
      </c>
      <c r="J12" s="91" t="s">
        <v>122</v>
      </c>
      <c r="K12" s="91" t="s">
        <v>122</v>
      </c>
      <c r="L12" s="91" t="s">
        <v>122</v>
      </c>
    </row>
    <row r="13" spans="1:12" ht="41.25" customHeight="1" x14ac:dyDescent="0.3">
      <c r="A13" s="129">
        <v>11</v>
      </c>
      <c r="B13" s="1" t="s">
        <v>156</v>
      </c>
      <c r="C13" s="41" t="s">
        <v>99</v>
      </c>
      <c r="D13" s="8" t="s">
        <v>37</v>
      </c>
      <c r="E13" s="8" t="s">
        <v>12</v>
      </c>
      <c r="F13" s="10">
        <v>16500000</v>
      </c>
      <c r="G13" s="9">
        <v>14025000</v>
      </c>
      <c r="H13" s="42" t="s">
        <v>38</v>
      </c>
      <c r="I13" s="7" t="s">
        <v>23</v>
      </c>
      <c r="J13" s="37" t="s">
        <v>81</v>
      </c>
      <c r="K13" s="37" t="s">
        <v>82</v>
      </c>
      <c r="L13" s="37" t="s">
        <v>79</v>
      </c>
    </row>
    <row r="14" spans="1:12" ht="44.4" customHeight="1" x14ac:dyDescent="0.3">
      <c r="A14" s="129">
        <v>12</v>
      </c>
      <c r="B14" s="1" t="s">
        <v>156</v>
      </c>
      <c r="C14" s="11" t="s">
        <v>39</v>
      </c>
      <c r="D14" s="7" t="s">
        <v>37</v>
      </c>
      <c r="E14" s="7" t="s">
        <v>12</v>
      </c>
      <c r="F14" s="12">
        <v>30000000</v>
      </c>
      <c r="G14" s="9">
        <v>25500000</v>
      </c>
      <c r="H14" s="42" t="s">
        <v>25</v>
      </c>
      <c r="I14" s="7" t="s">
        <v>23</v>
      </c>
      <c r="J14" s="7" t="s">
        <v>19</v>
      </c>
      <c r="K14" s="92" t="s">
        <v>32</v>
      </c>
      <c r="L14" s="36" t="s">
        <v>15</v>
      </c>
    </row>
    <row r="15" spans="1:12" ht="43.8" customHeight="1" x14ac:dyDescent="0.3">
      <c r="A15" s="129">
        <v>13</v>
      </c>
      <c r="B15" s="1" t="s">
        <v>156</v>
      </c>
      <c r="C15" s="6" t="s">
        <v>40</v>
      </c>
      <c r="D15" s="8" t="s">
        <v>37</v>
      </c>
      <c r="E15" s="8" t="s">
        <v>12</v>
      </c>
      <c r="F15" s="10">
        <v>150755162</v>
      </c>
      <c r="G15" s="9">
        <v>128141888</v>
      </c>
      <c r="H15" s="42" t="s">
        <v>25</v>
      </c>
      <c r="I15" s="7" t="s">
        <v>14</v>
      </c>
      <c r="J15" s="7" t="s">
        <v>14</v>
      </c>
      <c r="K15" s="36" t="s">
        <v>115</v>
      </c>
      <c r="L15" s="36" t="s">
        <v>28</v>
      </c>
    </row>
    <row r="16" spans="1:12" ht="55.5" customHeight="1" x14ac:dyDescent="0.3">
      <c r="A16" s="129">
        <v>14</v>
      </c>
      <c r="B16" s="1" t="s">
        <v>156</v>
      </c>
      <c r="C16" s="11" t="s">
        <v>41</v>
      </c>
      <c r="D16" s="7" t="s">
        <v>37</v>
      </c>
      <c r="E16" s="7" t="s">
        <v>12</v>
      </c>
      <c r="F16" s="12">
        <v>8000000</v>
      </c>
      <c r="G16" s="9">
        <v>6800000</v>
      </c>
      <c r="H16" s="42" t="s">
        <v>42</v>
      </c>
      <c r="I16" s="7" t="s">
        <v>23</v>
      </c>
      <c r="J16" s="36" t="s">
        <v>79</v>
      </c>
      <c r="K16" s="36" t="s">
        <v>98</v>
      </c>
      <c r="L16" s="36" t="s">
        <v>92</v>
      </c>
    </row>
    <row r="17" spans="1:12" ht="50.25" customHeight="1" x14ac:dyDescent="0.3">
      <c r="A17" s="129">
        <v>15</v>
      </c>
      <c r="B17" s="1" t="s">
        <v>156</v>
      </c>
      <c r="C17" s="6" t="s">
        <v>117</v>
      </c>
      <c r="D17" s="8" t="s">
        <v>37</v>
      </c>
      <c r="E17" s="8" t="s">
        <v>12</v>
      </c>
      <c r="F17" s="95">
        <v>6244838</v>
      </c>
      <c r="G17" s="9">
        <v>5308112</v>
      </c>
      <c r="H17" s="46" t="s">
        <v>25</v>
      </c>
      <c r="I17" s="7" t="s">
        <v>18</v>
      </c>
      <c r="J17" s="69" t="s">
        <v>122</v>
      </c>
      <c r="K17" s="69" t="s">
        <v>122</v>
      </c>
      <c r="L17" s="69" t="s">
        <v>122</v>
      </c>
    </row>
    <row r="18" spans="1:12" ht="60.6" customHeight="1" x14ac:dyDescent="0.3">
      <c r="A18" s="129">
        <v>16</v>
      </c>
      <c r="B18" s="1" t="s">
        <v>156</v>
      </c>
      <c r="C18" s="13" t="s">
        <v>129</v>
      </c>
      <c r="D18" s="7" t="s">
        <v>43</v>
      </c>
      <c r="E18" s="7" t="s">
        <v>12</v>
      </c>
      <c r="F18" s="12">
        <v>600000</v>
      </c>
      <c r="G18" s="9">
        <v>510000</v>
      </c>
      <c r="H18" s="46" t="s">
        <v>25</v>
      </c>
      <c r="I18" s="18" t="s">
        <v>23</v>
      </c>
      <c r="J18" s="93" t="s">
        <v>80</v>
      </c>
      <c r="K18" s="36" t="s">
        <v>92</v>
      </c>
      <c r="L18" s="36" t="s">
        <v>93</v>
      </c>
    </row>
    <row r="19" spans="1:12" ht="45" customHeight="1" x14ac:dyDescent="0.3">
      <c r="A19" s="129">
        <v>17</v>
      </c>
      <c r="B19" s="1" t="s">
        <v>156</v>
      </c>
      <c r="C19" s="6" t="s">
        <v>44</v>
      </c>
      <c r="D19" s="7" t="s">
        <v>43</v>
      </c>
      <c r="E19" s="7" t="s">
        <v>12</v>
      </c>
      <c r="F19" s="10">
        <v>875000</v>
      </c>
      <c r="G19" s="9">
        <v>743750</v>
      </c>
      <c r="H19" s="42" t="s">
        <v>45</v>
      </c>
      <c r="I19" s="7" t="s">
        <v>23</v>
      </c>
      <c r="J19" s="36" t="s">
        <v>94</v>
      </c>
      <c r="K19" s="36">
        <v>45870</v>
      </c>
      <c r="L19" s="36" t="s">
        <v>95</v>
      </c>
    </row>
    <row r="20" spans="1:12" s="71" customFormat="1" ht="117" customHeight="1" thickBot="1" x14ac:dyDescent="0.35">
      <c r="A20" s="100">
        <v>18</v>
      </c>
      <c r="B20" s="101" t="s">
        <v>158</v>
      </c>
      <c r="C20" s="143" t="s">
        <v>142</v>
      </c>
      <c r="D20" s="102" t="s">
        <v>43</v>
      </c>
      <c r="E20" s="102" t="s">
        <v>12</v>
      </c>
      <c r="F20" s="103">
        <v>777032.94</v>
      </c>
      <c r="G20" s="104">
        <v>660478</v>
      </c>
      <c r="H20" s="105" t="s">
        <v>152</v>
      </c>
      <c r="I20" s="102" t="s">
        <v>125</v>
      </c>
      <c r="J20" s="106" t="s">
        <v>19</v>
      </c>
      <c r="K20" s="106" t="s">
        <v>32</v>
      </c>
      <c r="L20" s="106" t="s">
        <v>126</v>
      </c>
    </row>
    <row r="21" spans="1:12" s="71" customFormat="1" ht="90" customHeight="1" thickBot="1" x14ac:dyDescent="0.35">
      <c r="A21" s="140">
        <v>19</v>
      </c>
      <c r="B21" s="116" t="s">
        <v>85</v>
      </c>
      <c r="C21" s="142" t="s">
        <v>142</v>
      </c>
      <c r="D21" s="102" t="s">
        <v>43</v>
      </c>
      <c r="E21" s="102" t="s">
        <v>12</v>
      </c>
      <c r="F21" s="103">
        <v>1324320</v>
      </c>
      <c r="G21" s="104">
        <v>1125672</v>
      </c>
      <c r="H21" s="105" t="s">
        <v>139</v>
      </c>
      <c r="I21" s="102" t="s">
        <v>125</v>
      </c>
      <c r="J21" s="106" t="s">
        <v>81</v>
      </c>
      <c r="K21" s="106" t="s">
        <v>82</v>
      </c>
      <c r="L21" s="106" t="s">
        <v>126</v>
      </c>
    </row>
    <row r="22" spans="1:12" ht="28.8" x14ac:dyDescent="0.3">
      <c r="A22" s="131">
        <v>20</v>
      </c>
      <c r="B22" s="54" t="s">
        <v>159</v>
      </c>
      <c r="C22" s="55" t="s">
        <v>46</v>
      </c>
      <c r="D22" s="56" t="s">
        <v>47</v>
      </c>
      <c r="E22" s="56" t="s">
        <v>12</v>
      </c>
      <c r="F22" s="57">
        <v>31000000</v>
      </c>
      <c r="G22" s="58">
        <f>F22*0.85</f>
        <v>26350000</v>
      </c>
      <c r="H22" s="59" t="s">
        <v>25</v>
      </c>
      <c r="I22" s="56" t="s">
        <v>18</v>
      </c>
      <c r="J22" s="73" t="s">
        <v>122</v>
      </c>
      <c r="K22" s="73" t="s">
        <v>122</v>
      </c>
      <c r="L22" s="73" t="s">
        <v>122</v>
      </c>
    </row>
    <row r="23" spans="1:12" ht="28.8" x14ac:dyDescent="0.3">
      <c r="A23" s="129">
        <v>21</v>
      </c>
      <c r="B23" s="1" t="s">
        <v>159</v>
      </c>
      <c r="C23" s="2" t="s">
        <v>48</v>
      </c>
      <c r="D23" s="8" t="s">
        <v>47</v>
      </c>
      <c r="E23" s="8" t="s">
        <v>12</v>
      </c>
      <c r="F23" s="10">
        <v>29912525.879999999</v>
      </c>
      <c r="G23" s="9">
        <f>F23*0.85</f>
        <v>25425646.998</v>
      </c>
      <c r="H23" s="42" t="s">
        <v>25</v>
      </c>
      <c r="I23" s="7" t="s">
        <v>23</v>
      </c>
      <c r="J23" s="37" t="s">
        <v>79</v>
      </c>
      <c r="K23" s="37" t="s">
        <v>80</v>
      </c>
      <c r="L23" s="37" t="s">
        <v>98</v>
      </c>
    </row>
    <row r="24" spans="1:12" ht="63" customHeight="1" x14ac:dyDescent="0.3">
      <c r="A24" s="129">
        <v>22</v>
      </c>
      <c r="B24" s="1" t="s">
        <v>159</v>
      </c>
      <c r="C24" s="2" t="s">
        <v>49</v>
      </c>
      <c r="D24" s="8" t="s">
        <v>47</v>
      </c>
      <c r="E24" s="8" t="s">
        <v>12</v>
      </c>
      <c r="F24" s="14">
        <f>20234118+8083145</f>
        <v>28317263</v>
      </c>
      <c r="G24" s="15">
        <f>F24*0.85</f>
        <v>24069673.550000001</v>
      </c>
      <c r="H24" s="42" t="s">
        <v>50</v>
      </c>
      <c r="I24" s="7" t="s">
        <v>18</v>
      </c>
      <c r="J24" s="7" t="s">
        <v>29</v>
      </c>
      <c r="K24" s="36" t="s">
        <v>79</v>
      </c>
      <c r="L24" s="47" t="s">
        <v>92</v>
      </c>
    </row>
    <row r="25" spans="1:12" ht="61.2" customHeight="1" x14ac:dyDescent="0.3">
      <c r="A25" s="129">
        <v>23</v>
      </c>
      <c r="B25" s="1" t="s">
        <v>159</v>
      </c>
      <c r="C25" s="2" t="s">
        <v>51</v>
      </c>
      <c r="D25" s="8" t="s">
        <v>47</v>
      </c>
      <c r="E25" s="8" t="s">
        <v>12</v>
      </c>
      <c r="F25" s="14">
        <v>6270973</v>
      </c>
      <c r="G25" s="15">
        <f>F25*85%</f>
        <v>5330327.05</v>
      </c>
      <c r="H25" s="42" t="s">
        <v>52</v>
      </c>
      <c r="I25" s="7" t="s">
        <v>23</v>
      </c>
      <c r="J25" s="7" t="s">
        <v>29</v>
      </c>
      <c r="K25" s="36" t="s">
        <v>79</v>
      </c>
      <c r="L25" s="47" t="s">
        <v>92</v>
      </c>
    </row>
    <row r="26" spans="1:12" ht="62.4" customHeight="1" x14ac:dyDescent="0.3">
      <c r="A26" s="129">
        <v>24</v>
      </c>
      <c r="B26" s="1" t="s">
        <v>159</v>
      </c>
      <c r="C26" s="2" t="s">
        <v>53</v>
      </c>
      <c r="D26" s="7" t="s">
        <v>47</v>
      </c>
      <c r="E26" s="7" t="s">
        <v>12</v>
      </c>
      <c r="F26" s="15">
        <v>4035251.06</v>
      </c>
      <c r="G26" s="15">
        <f>F26*0.85</f>
        <v>3429963.4010000001</v>
      </c>
      <c r="H26" s="42" t="s">
        <v>54</v>
      </c>
      <c r="I26" s="7" t="s">
        <v>23</v>
      </c>
      <c r="J26" s="7" t="s">
        <v>29</v>
      </c>
      <c r="K26" s="36" t="s">
        <v>79</v>
      </c>
      <c r="L26" s="47" t="s">
        <v>92</v>
      </c>
    </row>
    <row r="27" spans="1:12" s="71" customFormat="1" ht="62.4" customHeight="1" thickBot="1" x14ac:dyDescent="0.35">
      <c r="A27" s="144">
        <v>25</v>
      </c>
      <c r="B27" s="101" t="s">
        <v>160</v>
      </c>
      <c r="C27" s="141" t="s">
        <v>145</v>
      </c>
      <c r="D27" s="102" t="s">
        <v>47</v>
      </c>
      <c r="E27" s="102" t="s">
        <v>12</v>
      </c>
      <c r="F27" s="107">
        <v>878351.66</v>
      </c>
      <c r="G27" s="108">
        <v>746598.91</v>
      </c>
      <c r="H27" s="105" t="s">
        <v>171</v>
      </c>
      <c r="I27" s="102" t="s">
        <v>125</v>
      </c>
      <c r="J27" s="102" t="s">
        <v>19</v>
      </c>
      <c r="K27" s="106" t="s">
        <v>32</v>
      </c>
      <c r="L27" s="109" t="s">
        <v>126</v>
      </c>
    </row>
    <row r="28" spans="1:12" s="71" customFormat="1" ht="63.6" customHeight="1" thickBot="1" x14ac:dyDescent="0.35">
      <c r="A28" s="140">
        <v>26</v>
      </c>
      <c r="B28" s="116" t="s">
        <v>160</v>
      </c>
      <c r="C28" s="138" t="s">
        <v>142</v>
      </c>
      <c r="D28" s="102" t="s">
        <v>47</v>
      </c>
      <c r="E28" s="102" t="s">
        <v>12</v>
      </c>
      <c r="F28" s="107">
        <v>695988.7</v>
      </c>
      <c r="G28" s="108">
        <v>591590.40000000002</v>
      </c>
      <c r="H28" s="105" t="s">
        <v>141</v>
      </c>
      <c r="I28" s="102" t="s">
        <v>125</v>
      </c>
      <c r="J28" s="102" t="s">
        <v>81</v>
      </c>
      <c r="K28" s="106" t="s">
        <v>82</v>
      </c>
      <c r="L28" s="109" t="s">
        <v>126</v>
      </c>
    </row>
    <row r="29" spans="1:12" ht="100.8" customHeight="1" x14ac:dyDescent="0.3">
      <c r="A29" s="129">
        <v>27</v>
      </c>
      <c r="B29" s="1" t="s">
        <v>161</v>
      </c>
      <c r="C29" s="6" t="s">
        <v>120</v>
      </c>
      <c r="D29" s="8" t="s">
        <v>56</v>
      </c>
      <c r="E29" s="8" t="s">
        <v>12</v>
      </c>
      <c r="F29" s="12">
        <v>8400195</v>
      </c>
      <c r="G29" s="15">
        <f>F29*85%</f>
        <v>7140165.75</v>
      </c>
      <c r="H29" s="43" t="s">
        <v>52</v>
      </c>
      <c r="I29" s="8" t="s">
        <v>23</v>
      </c>
      <c r="J29" s="98" t="s">
        <v>130</v>
      </c>
      <c r="K29" s="98" t="s">
        <v>131</v>
      </c>
      <c r="L29" s="98" t="s">
        <v>80</v>
      </c>
    </row>
    <row r="30" spans="1:12" ht="100.8" customHeight="1" x14ac:dyDescent="0.3">
      <c r="A30" s="129">
        <v>28</v>
      </c>
      <c r="B30" s="54" t="s">
        <v>161</v>
      </c>
      <c r="C30" s="132" t="s">
        <v>149</v>
      </c>
      <c r="D30" s="133" t="s">
        <v>55</v>
      </c>
      <c r="E30" s="133" t="s">
        <v>12</v>
      </c>
      <c r="F30" s="130">
        <v>37931995</v>
      </c>
      <c r="G30" s="60">
        <v>32242195.75</v>
      </c>
      <c r="H30" s="134" t="s">
        <v>50</v>
      </c>
      <c r="I30" s="133" t="s">
        <v>18</v>
      </c>
      <c r="J30" s="128" t="s">
        <v>130</v>
      </c>
      <c r="K30" s="128" t="s">
        <v>131</v>
      </c>
      <c r="L30" s="128" t="s">
        <v>80</v>
      </c>
    </row>
    <row r="31" spans="1:12" ht="104.4" customHeight="1" x14ac:dyDescent="0.3">
      <c r="A31" s="129">
        <v>29</v>
      </c>
      <c r="B31" s="1" t="s">
        <v>161</v>
      </c>
      <c r="C31" s="6" t="s">
        <v>57</v>
      </c>
      <c r="D31" s="7" t="s">
        <v>56</v>
      </c>
      <c r="E31" s="7" t="s">
        <v>12</v>
      </c>
      <c r="F31" s="10">
        <v>5413902</v>
      </c>
      <c r="G31" s="15">
        <f>F31*0.85</f>
        <v>4601816.7</v>
      </c>
      <c r="H31" s="42" t="s">
        <v>58</v>
      </c>
      <c r="I31" s="7" t="s">
        <v>18</v>
      </c>
      <c r="J31" s="69" t="s">
        <v>122</v>
      </c>
      <c r="K31" s="69" t="s">
        <v>122</v>
      </c>
      <c r="L31" s="69" t="s">
        <v>122</v>
      </c>
    </row>
    <row r="32" spans="1:12" ht="102" customHeight="1" x14ac:dyDescent="0.3">
      <c r="A32" s="129">
        <v>30</v>
      </c>
      <c r="B32" s="1" t="s">
        <v>161</v>
      </c>
      <c r="C32" s="11" t="s">
        <v>109</v>
      </c>
      <c r="D32" s="8" t="s">
        <v>56</v>
      </c>
      <c r="E32" s="8" t="s">
        <v>12</v>
      </c>
      <c r="F32" s="10">
        <v>103218391</v>
      </c>
      <c r="G32" s="15">
        <f>F32*0.85</f>
        <v>87735632.349999994</v>
      </c>
      <c r="H32" s="43" t="s">
        <v>50</v>
      </c>
      <c r="I32" s="8" t="s">
        <v>18</v>
      </c>
      <c r="J32" s="74" t="s">
        <v>121</v>
      </c>
      <c r="K32" s="70" t="s">
        <v>133</v>
      </c>
      <c r="L32" s="70" t="s">
        <v>114</v>
      </c>
    </row>
    <row r="33" spans="1:12" ht="108" customHeight="1" x14ac:dyDescent="0.3">
      <c r="A33" s="129">
        <v>31</v>
      </c>
      <c r="B33" s="1" t="s">
        <v>161</v>
      </c>
      <c r="C33" s="11" t="s">
        <v>119</v>
      </c>
      <c r="D33" s="8" t="s">
        <v>56</v>
      </c>
      <c r="E33" s="8" t="s">
        <v>12</v>
      </c>
      <c r="F33" s="10">
        <v>23849977</v>
      </c>
      <c r="G33" s="15">
        <f>F33*85%</f>
        <v>20272480.449999999</v>
      </c>
      <c r="H33" s="43" t="s">
        <v>52</v>
      </c>
      <c r="I33" s="8" t="s">
        <v>23</v>
      </c>
      <c r="J33" s="36">
        <v>45533</v>
      </c>
      <c r="K33" s="36" t="s">
        <v>132</v>
      </c>
      <c r="L33" s="36" t="s">
        <v>81</v>
      </c>
    </row>
    <row r="34" spans="1:12" ht="103.2" customHeight="1" x14ac:dyDescent="0.3">
      <c r="A34" s="129">
        <v>30</v>
      </c>
      <c r="B34" s="1" t="s">
        <v>161</v>
      </c>
      <c r="C34" s="6" t="s">
        <v>110</v>
      </c>
      <c r="D34" s="7" t="s">
        <v>56</v>
      </c>
      <c r="E34" s="7" t="s">
        <v>12</v>
      </c>
      <c r="F34" s="10">
        <v>125898600</v>
      </c>
      <c r="G34" s="15">
        <f>F34*0.85</f>
        <v>107013810</v>
      </c>
      <c r="H34" s="42" t="s">
        <v>59</v>
      </c>
      <c r="I34" s="7" t="s">
        <v>23</v>
      </c>
      <c r="J34" s="36" t="s">
        <v>26</v>
      </c>
      <c r="K34" s="36" t="s">
        <v>32</v>
      </c>
      <c r="L34" s="36" t="s">
        <v>81</v>
      </c>
    </row>
    <row r="35" spans="1:12" s="71" customFormat="1" ht="60" customHeight="1" x14ac:dyDescent="0.3">
      <c r="A35" s="151">
        <v>31</v>
      </c>
      <c r="B35" s="3" t="s">
        <v>162</v>
      </c>
      <c r="C35" s="152" t="s">
        <v>123</v>
      </c>
      <c r="D35" s="153" t="s">
        <v>56</v>
      </c>
      <c r="E35" s="153" t="s">
        <v>12</v>
      </c>
      <c r="F35" s="146">
        <v>35294118</v>
      </c>
      <c r="G35" s="15">
        <v>30000000</v>
      </c>
      <c r="H35" s="154" t="s">
        <v>59</v>
      </c>
      <c r="I35" s="153" t="s">
        <v>14</v>
      </c>
      <c r="J35" s="155" t="s">
        <v>14</v>
      </c>
      <c r="K35" s="156" t="s">
        <v>115</v>
      </c>
      <c r="L35" s="157" t="s">
        <v>28</v>
      </c>
    </row>
    <row r="36" spans="1:12" ht="118.2" customHeight="1" x14ac:dyDescent="0.3">
      <c r="A36" s="129">
        <v>32</v>
      </c>
      <c r="B36" s="1" t="s">
        <v>163</v>
      </c>
      <c r="C36" s="2" t="s">
        <v>60</v>
      </c>
      <c r="D36" s="8" t="s">
        <v>61</v>
      </c>
      <c r="E36" s="8" t="s">
        <v>12</v>
      </c>
      <c r="F36" s="15">
        <v>55611153</v>
      </c>
      <c r="G36" s="15">
        <f>F36*85%</f>
        <v>47269480.049999997</v>
      </c>
      <c r="H36" s="43" t="s">
        <v>50</v>
      </c>
      <c r="I36" s="8" t="s">
        <v>18</v>
      </c>
      <c r="J36" s="72" t="s">
        <v>121</v>
      </c>
      <c r="K36" s="94" t="s">
        <v>118</v>
      </c>
      <c r="L36" s="94" t="s">
        <v>114</v>
      </c>
    </row>
    <row r="37" spans="1:12" ht="100.8" x14ac:dyDescent="0.3">
      <c r="A37" s="129">
        <v>33</v>
      </c>
      <c r="B37" s="1" t="s">
        <v>86</v>
      </c>
      <c r="C37" s="2" t="s">
        <v>62</v>
      </c>
      <c r="D37" s="8" t="s">
        <v>61</v>
      </c>
      <c r="E37" s="8" t="s">
        <v>12</v>
      </c>
      <c r="F37" s="15">
        <v>12315317</v>
      </c>
      <c r="G37" s="15">
        <f>F37*85%</f>
        <v>10468019.449999999</v>
      </c>
      <c r="H37" s="43" t="s">
        <v>52</v>
      </c>
      <c r="I37" s="8" t="s">
        <v>23</v>
      </c>
      <c r="J37" s="38" t="s">
        <v>26</v>
      </c>
      <c r="K37" s="38" t="s">
        <v>15</v>
      </c>
      <c r="L37" s="38" t="s">
        <v>29</v>
      </c>
    </row>
    <row r="38" spans="1:12" s="71" customFormat="1" ht="62.4" customHeight="1" x14ac:dyDescent="0.3">
      <c r="A38" s="145">
        <v>34</v>
      </c>
      <c r="B38" s="3" t="s">
        <v>164</v>
      </c>
      <c r="C38" s="139" t="s">
        <v>142</v>
      </c>
      <c r="D38" s="110" t="s">
        <v>55</v>
      </c>
      <c r="E38" s="110" t="s">
        <v>12</v>
      </c>
      <c r="F38" s="111">
        <v>875294.12</v>
      </c>
      <c r="G38" s="111">
        <v>744000</v>
      </c>
      <c r="H38" s="112" t="s">
        <v>153</v>
      </c>
      <c r="I38" s="110" t="s">
        <v>125</v>
      </c>
      <c r="J38" s="113" t="s">
        <v>19</v>
      </c>
      <c r="K38" s="113" t="s">
        <v>32</v>
      </c>
      <c r="L38" s="113" t="s">
        <v>126</v>
      </c>
    </row>
    <row r="39" spans="1:12" s="71" customFormat="1" ht="58.2" customHeight="1" thickBot="1" x14ac:dyDescent="0.35">
      <c r="A39" s="127">
        <v>35</v>
      </c>
      <c r="B39" s="116" t="s">
        <v>164</v>
      </c>
      <c r="C39" s="138" t="s">
        <v>142</v>
      </c>
      <c r="D39" s="102" t="s">
        <v>127</v>
      </c>
      <c r="E39" s="102" t="s">
        <v>12</v>
      </c>
      <c r="F39" s="108">
        <v>470588.24</v>
      </c>
      <c r="G39" s="108">
        <v>400000</v>
      </c>
      <c r="H39" s="105" t="s">
        <v>154</v>
      </c>
      <c r="I39" s="102" t="s">
        <v>125</v>
      </c>
      <c r="J39" s="114" t="s">
        <v>19</v>
      </c>
      <c r="K39" s="114" t="s">
        <v>32</v>
      </c>
      <c r="L39" s="114" t="s">
        <v>126</v>
      </c>
    </row>
    <row r="40" spans="1:12" ht="56.25" customHeight="1" x14ac:dyDescent="0.3">
      <c r="A40" s="131">
        <v>36</v>
      </c>
      <c r="B40" s="54" t="s">
        <v>165</v>
      </c>
      <c r="C40" s="61" t="s">
        <v>63</v>
      </c>
      <c r="D40" s="56" t="s">
        <v>64</v>
      </c>
      <c r="E40" s="56" t="s">
        <v>12</v>
      </c>
      <c r="F40" s="60">
        <v>61420146</v>
      </c>
      <c r="G40" s="60">
        <f>F40*85%</f>
        <v>52207124.100000001</v>
      </c>
      <c r="H40" s="59" t="s">
        <v>58</v>
      </c>
      <c r="I40" s="56" t="s">
        <v>18</v>
      </c>
      <c r="J40" s="73" t="s">
        <v>122</v>
      </c>
      <c r="K40" s="73" t="s">
        <v>122</v>
      </c>
      <c r="L40" s="96" t="s">
        <v>122</v>
      </c>
    </row>
    <row r="41" spans="1:12" ht="46.95" customHeight="1" x14ac:dyDescent="0.3">
      <c r="A41" s="16">
        <v>37</v>
      </c>
      <c r="B41" s="39" t="s">
        <v>165</v>
      </c>
      <c r="C41" s="11" t="s">
        <v>103</v>
      </c>
      <c r="D41" s="8" t="s">
        <v>64</v>
      </c>
      <c r="E41" s="8" t="s">
        <v>12</v>
      </c>
      <c r="F41" s="10">
        <v>168353691</v>
      </c>
      <c r="G41" s="9">
        <v>143100637.34999999</v>
      </c>
      <c r="H41" s="43" t="s">
        <v>50</v>
      </c>
      <c r="I41" s="8" t="s">
        <v>18</v>
      </c>
      <c r="J41" s="73" t="s">
        <v>124</v>
      </c>
      <c r="K41" s="97" t="s">
        <v>146</v>
      </c>
      <c r="L41" s="36" t="s">
        <v>114</v>
      </c>
    </row>
    <row r="42" spans="1:12" ht="40.799999999999997" customHeight="1" x14ac:dyDescent="0.3">
      <c r="A42" s="16">
        <v>38</v>
      </c>
      <c r="B42" s="1" t="s">
        <v>165</v>
      </c>
      <c r="C42" s="11" t="s">
        <v>104</v>
      </c>
      <c r="D42" s="8" t="s">
        <v>64</v>
      </c>
      <c r="E42" s="8" t="s">
        <v>12</v>
      </c>
      <c r="F42" s="10">
        <v>47178633</v>
      </c>
      <c r="G42" s="9">
        <f>F42*0.85</f>
        <v>40101838.049999997</v>
      </c>
      <c r="H42" s="43" t="s">
        <v>52</v>
      </c>
      <c r="I42" s="8" t="s">
        <v>23</v>
      </c>
      <c r="J42" s="38" t="s">
        <v>19</v>
      </c>
      <c r="K42" s="38" t="s">
        <v>132</v>
      </c>
      <c r="L42" s="36" t="s">
        <v>81</v>
      </c>
    </row>
    <row r="43" spans="1:12" s="71" customFormat="1" ht="58.2" thickBot="1" x14ac:dyDescent="0.35">
      <c r="A43" s="115">
        <v>39</v>
      </c>
      <c r="B43" s="116" t="s">
        <v>166</v>
      </c>
      <c r="C43" s="117" t="s">
        <v>145</v>
      </c>
      <c r="D43" s="118" t="s">
        <v>64</v>
      </c>
      <c r="E43" s="118" t="s">
        <v>12</v>
      </c>
      <c r="F43" s="119">
        <v>364705.88</v>
      </c>
      <c r="G43" s="120">
        <v>310000</v>
      </c>
      <c r="H43" s="121" t="s">
        <v>154</v>
      </c>
      <c r="I43" s="118" t="s">
        <v>125</v>
      </c>
      <c r="J43" s="122" t="s">
        <v>19</v>
      </c>
      <c r="K43" s="122" t="s">
        <v>32</v>
      </c>
      <c r="L43" s="123" t="s">
        <v>126</v>
      </c>
    </row>
    <row r="44" spans="1:12" ht="83.4" customHeight="1" x14ac:dyDescent="0.3">
      <c r="A44" s="78">
        <v>40</v>
      </c>
      <c r="B44" s="79" t="s">
        <v>87</v>
      </c>
      <c r="C44" s="80" t="s">
        <v>65</v>
      </c>
      <c r="D44" s="81" t="s">
        <v>66</v>
      </c>
      <c r="E44" s="81" t="s">
        <v>12</v>
      </c>
      <c r="F44" s="82">
        <v>181875294</v>
      </c>
      <c r="G44" s="83">
        <f>F44*85%</f>
        <v>154593999.90000001</v>
      </c>
      <c r="H44" s="84" t="s">
        <v>54</v>
      </c>
      <c r="I44" s="81" t="s">
        <v>18</v>
      </c>
      <c r="J44" s="85" t="s">
        <v>121</v>
      </c>
      <c r="K44" s="86" t="s">
        <v>134</v>
      </c>
      <c r="L44" s="86" t="s">
        <v>135</v>
      </c>
    </row>
    <row r="45" spans="1:12" s="71" customFormat="1" ht="69" customHeight="1" thickBot="1" x14ac:dyDescent="0.35">
      <c r="A45" s="115">
        <v>41</v>
      </c>
      <c r="B45" s="116" t="s">
        <v>143</v>
      </c>
      <c r="C45" s="117" t="s">
        <v>142</v>
      </c>
      <c r="D45" s="118" t="s">
        <v>66</v>
      </c>
      <c r="E45" s="118" t="s">
        <v>12</v>
      </c>
      <c r="F45" s="119">
        <v>294117.65000000002</v>
      </c>
      <c r="G45" s="120">
        <v>250000</v>
      </c>
      <c r="H45" s="121" t="s">
        <v>155</v>
      </c>
      <c r="I45" s="118" t="s">
        <v>125</v>
      </c>
      <c r="J45" s="124" t="s">
        <v>19</v>
      </c>
      <c r="K45" s="124" t="s">
        <v>32</v>
      </c>
      <c r="L45" s="124" t="s">
        <v>126</v>
      </c>
    </row>
    <row r="46" spans="1:12" ht="115.2" customHeight="1" x14ac:dyDescent="0.3">
      <c r="A46" s="62">
        <v>42</v>
      </c>
      <c r="B46" s="54" t="s">
        <v>88</v>
      </c>
      <c r="C46" s="55" t="s">
        <v>67</v>
      </c>
      <c r="D46" s="56" t="s">
        <v>68</v>
      </c>
      <c r="E46" s="56" t="s">
        <v>12</v>
      </c>
      <c r="F46" s="57">
        <v>31986005</v>
      </c>
      <c r="G46" s="58">
        <f>F46*65%</f>
        <v>20790903.25</v>
      </c>
      <c r="H46" s="59" t="s">
        <v>58</v>
      </c>
      <c r="I46" s="56" t="s">
        <v>18</v>
      </c>
      <c r="J46" s="73" t="s">
        <v>122</v>
      </c>
      <c r="K46" s="73" t="s">
        <v>122</v>
      </c>
      <c r="L46" s="73" t="s">
        <v>122</v>
      </c>
    </row>
    <row r="47" spans="1:12" ht="118.2" customHeight="1" x14ac:dyDescent="0.3">
      <c r="A47" s="16">
        <v>43</v>
      </c>
      <c r="B47" s="1" t="s">
        <v>88</v>
      </c>
      <c r="C47" s="6" t="s">
        <v>111</v>
      </c>
      <c r="D47" s="8" t="s">
        <v>68</v>
      </c>
      <c r="E47" s="8" t="s">
        <v>12</v>
      </c>
      <c r="F47" s="10">
        <v>69020568</v>
      </c>
      <c r="G47" s="9">
        <f>F47*0.65</f>
        <v>44863369.200000003</v>
      </c>
      <c r="H47" s="43" t="s">
        <v>50</v>
      </c>
      <c r="I47" s="8" t="s">
        <v>18</v>
      </c>
      <c r="J47" s="74" t="s">
        <v>121</v>
      </c>
      <c r="K47" s="70" t="s">
        <v>138</v>
      </c>
      <c r="L47" s="70" t="s">
        <v>114</v>
      </c>
    </row>
    <row r="48" spans="1:12" ht="115.8" customHeight="1" x14ac:dyDescent="0.3">
      <c r="A48" s="16">
        <v>44</v>
      </c>
      <c r="B48" s="1" t="s">
        <v>88</v>
      </c>
      <c r="C48" s="11" t="s">
        <v>105</v>
      </c>
      <c r="D48" s="8" t="s">
        <v>68</v>
      </c>
      <c r="E48" s="8" t="s">
        <v>12</v>
      </c>
      <c r="F48" s="10">
        <v>11717356</v>
      </c>
      <c r="G48" s="9">
        <f>F48*0.65</f>
        <v>7616281.4000000004</v>
      </c>
      <c r="H48" s="43" t="s">
        <v>52</v>
      </c>
      <c r="I48" s="8" t="s">
        <v>23</v>
      </c>
      <c r="J48" s="74" t="s">
        <v>121</v>
      </c>
      <c r="K48" s="70" t="s">
        <v>136</v>
      </c>
      <c r="L48" s="70" t="s">
        <v>113</v>
      </c>
    </row>
    <row r="49" spans="1:12" ht="119.4" customHeight="1" x14ac:dyDescent="0.3">
      <c r="A49" s="16">
        <v>45</v>
      </c>
      <c r="B49" s="1" t="s">
        <v>88</v>
      </c>
      <c r="C49" s="17" t="s">
        <v>106</v>
      </c>
      <c r="D49" s="18" t="s">
        <v>69</v>
      </c>
      <c r="E49" s="7" t="s">
        <v>12</v>
      </c>
      <c r="F49" s="19">
        <v>61231910</v>
      </c>
      <c r="G49" s="19">
        <f>F49*0.65</f>
        <v>39800741.5</v>
      </c>
      <c r="H49" s="42" t="s">
        <v>70</v>
      </c>
      <c r="I49" s="8" t="s">
        <v>23</v>
      </c>
      <c r="J49" s="36" t="s">
        <v>19</v>
      </c>
      <c r="K49" s="36" t="s">
        <v>32</v>
      </c>
      <c r="L49" s="36" t="s">
        <v>81</v>
      </c>
    </row>
    <row r="50" spans="1:12" ht="28.8" x14ac:dyDescent="0.3">
      <c r="A50" s="16">
        <v>46</v>
      </c>
      <c r="B50" s="1" t="s">
        <v>88</v>
      </c>
      <c r="C50" s="11" t="s">
        <v>107</v>
      </c>
      <c r="D50" s="8" t="s">
        <v>68</v>
      </c>
      <c r="E50" s="8" t="s">
        <v>12</v>
      </c>
      <c r="F50" s="10">
        <v>16307699</v>
      </c>
      <c r="G50" s="9">
        <f>F50*0.65</f>
        <v>10600004.35</v>
      </c>
      <c r="H50" s="43" t="s">
        <v>71</v>
      </c>
      <c r="I50" s="8" t="s">
        <v>23</v>
      </c>
      <c r="J50" s="36" t="s">
        <v>140</v>
      </c>
      <c r="K50" s="36" t="s">
        <v>15</v>
      </c>
      <c r="L50" s="36" t="s">
        <v>29</v>
      </c>
    </row>
    <row r="51" spans="1:12" s="71" customFormat="1" ht="58.2" thickBot="1" x14ac:dyDescent="0.35">
      <c r="A51" s="115">
        <v>47</v>
      </c>
      <c r="B51" s="116" t="s">
        <v>148</v>
      </c>
      <c r="C51" s="117" t="s">
        <v>142</v>
      </c>
      <c r="D51" s="118" t="s">
        <v>68</v>
      </c>
      <c r="E51" s="118" t="s">
        <v>12</v>
      </c>
      <c r="F51" s="119">
        <v>1846153.85</v>
      </c>
      <c r="G51" s="120">
        <f>F51*0.65</f>
        <v>1200000.0025000002</v>
      </c>
      <c r="H51" s="163" t="s">
        <v>172</v>
      </c>
      <c r="I51" s="118" t="s">
        <v>125</v>
      </c>
      <c r="J51" s="124" t="s">
        <v>19</v>
      </c>
      <c r="K51" s="124" t="s">
        <v>32</v>
      </c>
      <c r="L51" s="124" t="s">
        <v>126</v>
      </c>
    </row>
    <row r="52" spans="1:12" ht="79.5" customHeight="1" x14ac:dyDescent="0.3">
      <c r="A52" s="62">
        <v>48</v>
      </c>
      <c r="B52" s="63" t="s">
        <v>167</v>
      </c>
      <c r="C52" s="64" t="s">
        <v>72</v>
      </c>
      <c r="D52" s="65" t="s">
        <v>73</v>
      </c>
      <c r="E52" s="65" t="s">
        <v>12</v>
      </c>
      <c r="F52" s="57">
        <v>43770600</v>
      </c>
      <c r="G52" s="58">
        <f>F52*85%</f>
        <v>37205010</v>
      </c>
      <c r="H52" s="66" t="s">
        <v>58</v>
      </c>
      <c r="I52" s="65" t="s">
        <v>18</v>
      </c>
      <c r="J52" s="73" t="s">
        <v>122</v>
      </c>
      <c r="K52" s="73" t="s">
        <v>122</v>
      </c>
      <c r="L52" s="73" t="s">
        <v>122</v>
      </c>
    </row>
    <row r="53" spans="1:12" ht="76.5" customHeight="1" x14ac:dyDescent="0.3">
      <c r="A53" s="16">
        <v>49</v>
      </c>
      <c r="B53" s="1" t="s">
        <v>168</v>
      </c>
      <c r="C53" s="11" t="s">
        <v>74</v>
      </c>
      <c r="D53" s="8" t="s">
        <v>73</v>
      </c>
      <c r="E53" s="8" t="s">
        <v>12</v>
      </c>
      <c r="F53" s="10">
        <v>63990201</v>
      </c>
      <c r="G53" s="28">
        <f>F53*0.85</f>
        <v>54391670.850000001</v>
      </c>
      <c r="H53" s="43" t="s">
        <v>75</v>
      </c>
      <c r="I53" s="8" t="s">
        <v>18</v>
      </c>
      <c r="J53" s="75" t="s">
        <v>121</v>
      </c>
      <c r="K53" s="70" t="s">
        <v>137</v>
      </c>
      <c r="L53" s="76" t="s">
        <v>114</v>
      </c>
    </row>
    <row r="54" spans="1:12" ht="73.8" customHeight="1" x14ac:dyDescent="0.3">
      <c r="A54" s="16">
        <v>50</v>
      </c>
      <c r="B54" s="1" t="s">
        <v>168</v>
      </c>
      <c r="C54" s="11" t="s">
        <v>76</v>
      </c>
      <c r="D54" s="8" t="s">
        <v>73</v>
      </c>
      <c r="E54" s="8" t="s">
        <v>12</v>
      </c>
      <c r="F54" s="10">
        <v>25562866</v>
      </c>
      <c r="G54" s="28">
        <f>F54*0.85</f>
        <v>21728436.099999998</v>
      </c>
      <c r="H54" s="43" t="s">
        <v>77</v>
      </c>
      <c r="I54" s="8" t="s">
        <v>23</v>
      </c>
      <c r="J54" s="36" t="s">
        <v>19</v>
      </c>
      <c r="K54" s="36" t="s">
        <v>32</v>
      </c>
      <c r="L54" s="36" t="s">
        <v>81</v>
      </c>
    </row>
    <row r="55" spans="1:12" ht="61.2" customHeight="1" x14ac:dyDescent="0.3">
      <c r="A55" s="16">
        <v>51</v>
      </c>
      <c r="B55" s="1" t="s">
        <v>168</v>
      </c>
      <c r="C55" s="20" t="s">
        <v>78</v>
      </c>
      <c r="D55" s="8" t="s">
        <v>73</v>
      </c>
      <c r="E55" s="8" t="s">
        <v>12</v>
      </c>
      <c r="F55" s="29">
        <v>19831892</v>
      </c>
      <c r="G55" s="30">
        <f>F55*0.85</f>
        <v>16857108.199999999</v>
      </c>
      <c r="H55" s="43" t="s">
        <v>52</v>
      </c>
      <c r="I55" s="8" t="s">
        <v>23</v>
      </c>
      <c r="J55" s="36" t="s">
        <v>19</v>
      </c>
      <c r="K55" s="36" t="s">
        <v>15</v>
      </c>
      <c r="L55" s="36" t="s">
        <v>29</v>
      </c>
    </row>
    <row r="56" spans="1:12" ht="57.6" x14ac:dyDescent="0.3">
      <c r="A56" s="21">
        <v>52</v>
      </c>
      <c r="B56" s="1" t="s">
        <v>168</v>
      </c>
      <c r="C56" s="53" t="s">
        <v>112</v>
      </c>
      <c r="D56" s="8" t="s">
        <v>73</v>
      </c>
      <c r="E56" s="8" t="s">
        <v>12</v>
      </c>
      <c r="F56" s="19">
        <v>9388071.7599999998</v>
      </c>
      <c r="G56" s="19">
        <f>F56*0.85</f>
        <v>7979860.9959999993</v>
      </c>
      <c r="H56" s="18" t="s">
        <v>25</v>
      </c>
      <c r="I56" s="7" t="s">
        <v>23</v>
      </c>
      <c r="J56" s="36">
        <v>45870</v>
      </c>
      <c r="K56" s="99" t="s">
        <v>95</v>
      </c>
      <c r="L56" s="99" t="s">
        <v>34</v>
      </c>
    </row>
    <row r="57" spans="1:12" s="71" customFormat="1" ht="64.2" customHeight="1" x14ac:dyDescent="0.3">
      <c r="A57" s="18">
        <v>53</v>
      </c>
      <c r="B57" s="137" t="s">
        <v>169</v>
      </c>
      <c r="C57" s="137" t="s">
        <v>147</v>
      </c>
      <c r="D57" s="18" t="s">
        <v>73</v>
      </c>
      <c r="E57" s="18" t="s">
        <v>12</v>
      </c>
      <c r="F57" s="125">
        <v>1568489.3</v>
      </c>
      <c r="G57" s="125">
        <v>1333215.9099999999</v>
      </c>
      <c r="H57" s="18" t="s">
        <v>151</v>
      </c>
      <c r="I57" s="18" t="s">
        <v>125</v>
      </c>
      <c r="J57" s="18" t="s">
        <v>19</v>
      </c>
      <c r="K57" s="18" t="s">
        <v>32</v>
      </c>
      <c r="L57" s="18" t="s">
        <v>126</v>
      </c>
    </row>
    <row r="58" spans="1:12" s="71" customFormat="1" ht="63" customHeight="1" x14ac:dyDescent="0.3">
      <c r="A58" s="136">
        <v>54</v>
      </c>
      <c r="B58" s="135" t="s">
        <v>169</v>
      </c>
      <c r="C58" s="135" t="s">
        <v>147</v>
      </c>
      <c r="D58" s="18" t="s">
        <v>73</v>
      </c>
      <c r="E58" s="18" t="s">
        <v>12</v>
      </c>
      <c r="F58" s="125">
        <v>73185.990000000005</v>
      </c>
      <c r="G58" s="125">
        <v>62208.09</v>
      </c>
      <c r="H58" s="18" t="s">
        <v>150</v>
      </c>
      <c r="I58" s="18" t="s">
        <v>125</v>
      </c>
      <c r="J58" s="18" t="s">
        <v>81</v>
      </c>
      <c r="K58" s="18" t="s">
        <v>82</v>
      </c>
      <c r="L58" s="18" t="s">
        <v>126</v>
      </c>
    </row>
    <row r="59" spans="1:12" s="71" customFormat="1" ht="16.2" customHeight="1" x14ac:dyDescent="0.3">
      <c r="A59" s="147"/>
      <c r="B59" s="148"/>
      <c r="C59" s="150" t="s">
        <v>102</v>
      </c>
      <c r="D59" s="147"/>
      <c r="E59" s="147"/>
      <c r="F59" s="149"/>
      <c r="G59" s="149"/>
      <c r="H59" s="147"/>
      <c r="I59" s="147"/>
      <c r="J59" s="147"/>
      <c r="K59" s="147"/>
      <c r="L59" s="147"/>
    </row>
    <row r="60" spans="1:12" x14ac:dyDescent="0.3">
      <c r="A60" s="22"/>
      <c r="B60" s="23"/>
      <c r="C60" s="161" t="s">
        <v>101</v>
      </c>
      <c r="D60" s="162"/>
      <c r="E60" s="162"/>
      <c r="F60" s="162"/>
      <c r="G60" s="162"/>
      <c r="H60" s="162"/>
      <c r="I60" s="162"/>
      <c r="J60" s="162"/>
      <c r="K60" s="162"/>
      <c r="L60" s="26"/>
    </row>
    <row r="61" spans="1:12" x14ac:dyDescent="0.3">
      <c r="A61" s="22"/>
      <c r="B61" s="23"/>
      <c r="C61" s="49" t="s">
        <v>108</v>
      </c>
      <c r="D61" s="24"/>
      <c r="E61" s="23"/>
      <c r="F61" s="25"/>
      <c r="G61" s="25"/>
      <c r="H61" s="23"/>
      <c r="I61" s="24"/>
      <c r="J61" s="26"/>
      <c r="K61" s="26"/>
      <c r="L61" s="26"/>
    </row>
    <row r="62" spans="1:12" x14ac:dyDescent="0.3">
      <c r="A62" s="22"/>
      <c r="B62" s="23"/>
      <c r="C62" s="49" t="s">
        <v>100</v>
      </c>
      <c r="D62" s="24"/>
      <c r="E62" s="23"/>
      <c r="F62" s="25"/>
      <c r="G62" s="25"/>
      <c r="H62" s="23"/>
      <c r="I62" s="24"/>
      <c r="J62" s="26"/>
      <c r="K62" s="26"/>
      <c r="L62" s="26"/>
    </row>
    <row r="63" spans="1:12" x14ac:dyDescent="0.3">
      <c r="A63" s="22"/>
      <c r="B63" s="23"/>
      <c r="C63" s="160" t="s">
        <v>97</v>
      </c>
      <c r="D63" s="160"/>
      <c r="E63" s="160"/>
      <c r="F63" s="160"/>
      <c r="G63" s="160"/>
      <c r="H63" s="160"/>
      <c r="I63" s="160"/>
      <c r="J63" s="160"/>
      <c r="K63" s="26"/>
      <c r="L63" s="26"/>
    </row>
    <row r="64" spans="1:12" x14ac:dyDescent="0.3">
      <c r="A64" s="22"/>
      <c r="B64" s="23"/>
      <c r="C64" s="77"/>
      <c r="D64" s="27"/>
      <c r="E64" s="27"/>
      <c r="F64" s="48"/>
      <c r="G64" s="48"/>
      <c r="H64" s="27"/>
      <c r="I64" s="24"/>
      <c r="J64" s="26"/>
      <c r="K64" s="26"/>
      <c r="L64" s="26"/>
    </row>
    <row r="65" spans="1:12" x14ac:dyDescent="0.3">
      <c r="A65" s="22"/>
      <c r="B65" s="23"/>
      <c r="C65" s="23"/>
      <c r="D65" s="24"/>
      <c r="E65" s="23"/>
      <c r="F65" s="25"/>
      <c r="G65" s="25"/>
      <c r="H65" s="23"/>
      <c r="I65" s="24"/>
      <c r="J65" s="26"/>
      <c r="K65" s="26"/>
      <c r="L65" s="26"/>
    </row>
    <row r="66" spans="1:12" x14ac:dyDescent="0.3">
      <c r="A66" s="22"/>
      <c r="B66" s="23"/>
      <c r="C66" s="50"/>
      <c r="D66" s="51"/>
      <c r="E66" s="23"/>
      <c r="F66" s="25"/>
      <c r="G66" s="25"/>
      <c r="H66" s="23"/>
      <c r="I66" s="24"/>
      <c r="J66" s="26"/>
      <c r="K66" s="26"/>
      <c r="L66" s="26"/>
    </row>
    <row r="68" spans="1:12" x14ac:dyDescent="0.3">
      <c r="A68" s="22"/>
      <c r="B68" s="23"/>
      <c r="C68" s="50"/>
      <c r="D68" s="24"/>
      <c r="E68" s="23"/>
      <c r="F68" s="25"/>
      <c r="G68" s="25"/>
      <c r="H68" s="23"/>
      <c r="I68" s="24"/>
      <c r="J68" s="26"/>
      <c r="K68" s="26"/>
      <c r="L68" s="26"/>
    </row>
    <row r="70" spans="1:12" ht="16.8" x14ac:dyDescent="0.3">
      <c r="C70" s="52"/>
    </row>
  </sheetData>
  <mergeCells count="3">
    <mergeCell ref="A1:L1"/>
    <mergeCell ref="C63:J63"/>
    <mergeCell ref="C60:K60"/>
  </mergeCells>
  <phoneticPr fontId="16" type="noConversion"/>
  <pageMargins left="0.70866141732283472" right="0.70866141732283472" top="0.74803149606299213" bottom="0.74803149606299213" header="0.31496062992125984" footer="0.31496062992125984"/>
  <pageSetup paperSize="8" scale="37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sept.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Luminita Rusu</dc:creator>
  <cp:lastModifiedBy>Luminita Rusu</cp:lastModifiedBy>
  <cp:lastPrinted>2024-09-10T07:42:07Z</cp:lastPrinted>
  <dcterms:created xsi:type="dcterms:W3CDTF">2024-03-14T10:51:37Z</dcterms:created>
  <dcterms:modified xsi:type="dcterms:W3CDTF">2024-09-11T07:13:16Z</dcterms:modified>
</cp:coreProperties>
</file>