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UTILE\Proceduri POR 2021-2027\10.1 Proc. operationala de Verificare si autorizare cheltuieli\Manualul Beneficiarului_05.02.2024\Anexe\"/>
    </mc:Choice>
  </mc:AlternateContent>
  <xr:revisionPtr revIDLastSave="0" documentId="13_ncr:1_{BC8D3A93-85C5-4C56-85A0-643376FD86D0}" xr6:coauthVersionLast="47" xr6:coauthVersionMax="47" xr10:uidLastSave="{00000000-0000-0000-0000-000000000000}"/>
  <bookViews>
    <workbookView xWindow="30030" yWindow="765" windowWidth="25110" windowHeight="13875" xr2:uid="{00000000-000D-0000-FFFF-FFFF00000000}"/>
  </bookViews>
  <sheets>
    <sheet name="7 PROIECTE" sheetId="23" r:id="rId1"/>
    <sheet name="Sheet1" sheetId="24" r:id="rId2"/>
  </sheets>
  <definedNames>
    <definedName name="activitati">#REF!</definedName>
    <definedName name="codActiv">#REF!</definedName>
    <definedName name="months">#REF!</definedName>
    <definedName name="parteneri">#REF!</definedName>
    <definedName name="place">#REF!</definedName>
    <definedName name="years">#REF!</definedName>
  </definedNames>
  <calcPr calcId="181029"/>
</workbook>
</file>

<file path=xl/calcChain.xml><?xml version="1.0" encoding="utf-8"?>
<calcChain xmlns="http://schemas.openxmlformats.org/spreadsheetml/2006/main">
  <c r="D65" i="23" l="1"/>
  <c r="W56" i="23" l="1"/>
  <c r="D66" i="23" l="1"/>
  <c r="T56" i="23" l="1"/>
  <c r="Q56" i="23"/>
  <c r="N56" i="23"/>
  <c r="K56" i="23"/>
  <c r="H56" i="23"/>
  <c r="E56" i="23"/>
  <c r="B56" i="23" l="1"/>
  <c r="D63" i="23" s="1"/>
  <c r="D62" i="23" l="1"/>
  <c r="T57" i="23" l="1"/>
  <c r="T58" i="23" s="1"/>
  <c r="H57" i="23"/>
  <c r="H58" i="23" s="1"/>
  <c r="Q57" i="23"/>
  <c r="Q58" i="23" s="1"/>
  <c r="E57" i="23"/>
  <c r="E58" i="23" s="1"/>
  <c r="K57" i="23"/>
  <c r="K58" i="23" s="1"/>
  <c r="N57" i="23"/>
  <c r="N58" i="23" s="1"/>
  <c r="W57" i="23"/>
  <c r="W58" i="23" s="1"/>
  <c r="B57" i="23"/>
  <c r="B58" i="23" s="1"/>
  <c r="D67" i="23" l="1"/>
  <c r="B59" i="23"/>
  <c r="B60" i="23" s="1"/>
  <c r="E59" i="23"/>
  <c r="E60" i="23" s="1"/>
  <c r="W59" i="23"/>
  <c r="W60" i="23" s="1"/>
  <c r="Q59" i="23"/>
  <c r="Q60" i="23" s="1"/>
  <c r="N59" i="23"/>
  <c r="N60" i="23" s="1"/>
  <c r="H59" i="23"/>
  <c r="H60" i="23" s="1"/>
  <c r="K59" i="23"/>
  <c r="K60" i="23" s="1"/>
  <c r="T59" i="23"/>
  <c r="T60" i="23" s="1"/>
  <c r="D68" i="23" l="1"/>
  <c r="D69" i="23" s="1"/>
</calcChain>
</file>

<file path=xl/sharedStrings.xml><?xml version="1.0" encoding="utf-8"?>
<sst xmlns="http://schemas.openxmlformats.org/spreadsheetml/2006/main" count="111" uniqueCount="73">
  <si>
    <t>Ziua</t>
  </si>
  <si>
    <t>Nume şi prenume expert :</t>
  </si>
  <si>
    <t>Poziția în proiect:</t>
  </si>
  <si>
    <t>Denumire Beneficiar / Partener</t>
  </si>
  <si>
    <t>Numele expertului</t>
  </si>
  <si>
    <t>Semnătură</t>
  </si>
  <si>
    <t>Dată</t>
  </si>
  <si>
    <t xml:space="preserve">Semnătură     </t>
  </si>
  <si>
    <t>Data</t>
  </si>
  <si>
    <t>Manager Proiect</t>
  </si>
  <si>
    <t>FIȘĂ DE PONTAJ</t>
  </si>
  <si>
    <t xml:space="preserve">Fișă lunară de pontaj </t>
  </si>
  <si>
    <t>SMIS/Titlu proiect</t>
  </si>
  <si>
    <t>................................</t>
  </si>
  <si>
    <t xml:space="preserve">Nr. / titlul activității conform cererii de finanțare </t>
  </si>
  <si>
    <t>Total ore lucrate pe proiect</t>
  </si>
  <si>
    <t>Pondere din total luna (%)</t>
  </si>
  <si>
    <t>Suma eligibilă / proiect (lei)</t>
  </si>
  <si>
    <t>Nr. Ore lucrate in timp normal de lucru</t>
  </si>
  <si>
    <t>Nr. Ore suplimentare</t>
  </si>
  <si>
    <t>Nr. de ore lucrate pe  proiect SMIS .........</t>
  </si>
  <si>
    <t>TOTAL ORE ÎN LUNĂ/proiect</t>
  </si>
  <si>
    <t>SALARIU de baza brut (lei)</t>
  </si>
  <si>
    <t>Majorare salariala conform legii (brut)</t>
  </si>
  <si>
    <t>Total Salariul brut ELIGIBIL  realizat in luna</t>
  </si>
  <si>
    <t>Total Salariul brut   realizat in luna</t>
  </si>
  <si>
    <t>Contributie asiguratorie pentru munca ELIGIBLA</t>
  </si>
  <si>
    <t>Total cheltuieli cu salariile de solicitat la rambursare</t>
  </si>
  <si>
    <t>Nr. de ore lucrate alocate altor activități/functiei de baza</t>
  </si>
  <si>
    <t>TOTAL ORE ÎN LUNĂ - timp normal de lucru</t>
  </si>
  <si>
    <t>Total de solicitat la rambursare pe proiect</t>
  </si>
  <si>
    <t>Suma eligibilă / proiect (lei) - contributie asiguratorie pentru munca</t>
  </si>
  <si>
    <t>De verificat:</t>
  </si>
  <si>
    <t>Salariul brut din Contractul de munca sau actul aditional este cel scris in Fisa de calcul (Pontaj)</t>
  </si>
  <si>
    <t>Valoarea (total salariu brut realizat pe proiect) calculata in Fisa de pontaj este cea din Statul de plata</t>
  </si>
  <si>
    <t>Total nr ore lucrate pe luna sa nu depaseasca 160</t>
  </si>
  <si>
    <t>Nu se iau in calcul orele suplimentare</t>
  </si>
  <si>
    <r>
      <t>o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Calibri"/>
        <family val="2"/>
        <scheme val="minor"/>
      </rPr>
      <t>Ordine de plata și extrase de cont</t>
    </r>
  </si>
  <si>
    <r>
      <t>o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Calibri"/>
        <family val="2"/>
        <scheme val="minor"/>
      </rPr>
      <t> Registrul de casa/extras din registrul de casa numai în cazul in care salariul se ridica de la casierie</t>
    </r>
  </si>
  <si>
    <r>
      <t>o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Calibri"/>
        <family val="2"/>
        <scheme val="minor"/>
      </rPr>
      <t>Documente care atesta inregistrarea in contabilitate a cheltuielilor cu salariile</t>
    </r>
  </si>
  <si>
    <t>Documente justificative:</t>
  </si>
  <si>
    <t>Exemplu pentru calculul salariului brut/ pe proiect:</t>
  </si>
  <si>
    <r>
      <t>o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Calibri"/>
        <family val="2"/>
        <scheme val="minor"/>
      </rPr>
      <t>Salariul de baza brut 2500 lei/luna</t>
    </r>
  </si>
  <si>
    <r>
      <t>o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Calibri"/>
        <family val="2"/>
        <scheme val="minor"/>
      </rPr>
      <t>Total ore lucratoare/luna 180, din care: 70 lucrate pe proiect conform pontaj</t>
    </r>
  </si>
  <si>
    <r>
      <t>o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Calibri"/>
        <family val="2"/>
        <scheme val="minor"/>
      </rPr>
      <t>Tariful orar: 2500/180= 13,89 lei/ora</t>
    </r>
  </si>
  <si>
    <r>
      <t>o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Calibri"/>
        <family val="2"/>
        <scheme val="minor"/>
      </rPr>
      <t>Total salariu de baza brut pe proiect (fara majorarea salariala) se obtine prin inmultirea tarifului orar cu numarul de ore lucrate pe proiect, atfel: 13,89 x 70= 972,30 lei.</t>
    </r>
  </si>
  <si>
    <r>
      <t>o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Calibri"/>
        <family val="2"/>
        <scheme val="minor"/>
      </rPr>
      <t> Majorarea salariala: 972,30 x 40%  = 388,92 lei</t>
    </r>
  </si>
  <si>
    <r>
      <t>o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Calibri"/>
        <family val="2"/>
        <scheme val="minor"/>
      </rPr>
      <t>Total salariu brut realizat pe proiect: 972,30 + 388,92 = 1361,22 lei</t>
    </r>
  </si>
  <si>
    <r>
      <t>o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Calibri"/>
        <family val="2"/>
        <scheme val="minor"/>
      </rPr>
      <t>Total salariu brut/luna: 1361,22 + (2500-972,30) = 2888,92 lei</t>
    </r>
  </si>
  <si>
    <t>Majorarea salariala:</t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</si>
  <si>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Calibri"/>
        <family val="2"/>
        <scheme val="minor"/>
      </rPr>
      <t>până la 20 ore pe lună se acordă o majorare salarială de 10%;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</si>
  <si>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Calibri"/>
        <family val="2"/>
        <scheme val="minor"/>
      </rPr>
      <t> între 21-40 ore pe lună se acordă o majorare salarială de 20%;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</si>
  <si>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Calibri"/>
        <family val="2"/>
        <scheme val="minor"/>
      </rPr>
      <t> între 41-60 ore pe lună se acordă o majorare salarială de 30%;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</si>
  <si>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Calibri"/>
        <family val="2"/>
        <scheme val="minor"/>
      </rPr>
      <t> între 61-80 ore pe lună se acordă o majorare salarială de 40%;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</si>
  <si>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Calibri"/>
        <family val="2"/>
        <scheme val="minor"/>
      </rPr>
      <t> peste 80 ore pe lună se acordă o majorare salarială de 50%;</t>
    </r>
  </si>
  <si>
    <t>In fisa de pontaj s-a modificat procentul de majorare in functie de orele lucrate pe proiect</t>
  </si>
  <si>
    <t>Contributia asiguratorie pt munca, suportata de angajator este de 2.25%</t>
  </si>
  <si>
    <t>De solicitat o copie a Statului de plata pe care sa fie evidentiate si asumate OP-urile cu care au fost platite si incluse in Formularul CR</t>
  </si>
  <si>
    <t>Procent majorare</t>
  </si>
  <si>
    <t>Pontajele trebuie sa fie semnate de catre Managerul de proiect din MS</t>
  </si>
  <si>
    <t>obs. - se completeaza campul D62 - salariu de baza  si se modifica procentul F63 in functie de numarul de ore lucrate pe proiect</t>
  </si>
  <si>
    <t xml:space="preserve">         - orele lucrare pe proiect se completeaza zilnic, pentru fiecare proiect in care este implicata persoana in cauza, si pe coloana W se completeaza orele lucrate in afara proiectelor, astfel incat celula D60 reprezinta numarul total de ore lucrate in luna</t>
  </si>
  <si>
    <t xml:space="preserve">Prioritate de investiții </t>
  </si>
  <si>
    <t xml:space="preserve">Obiectiv Specific </t>
  </si>
  <si>
    <t>Subsemnatul declar, sub sancțiunea Codului Penal privind falsul în declarații și a returnării sumelor încasate, că informațiile furnizate sunt adevărate și corecte în fiecare detaliu și înțeleg că AMPOR are dreptul să-mi solicite documente doveditoare în scopul verificării și confirmării acestora.</t>
  </si>
  <si>
    <r>
      <t>o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Calibri"/>
        <family val="2"/>
        <scheme val="minor"/>
      </rPr>
      <t xml:space="preserve">Rapoarte de activitate (pentru alte salarii in afara celor ale echipei de management) </t>
    </r>
  </si>
  <si>
    <r>
      <t>o</t>
    </r>
    <r>
      <rPr>
        <sz val="7"/>
        <color theme="1"/>
        <rFont val="Times New Roman"/>
        <family val="1"/>
      </rPr>
      <t>    D</t>
    </r>
    <r>
      <rPr>
        <sz val="10"/>
        <color theme="1"/>
        <rFont val="Calibri"/>
        <family val="2"/>
        <scheme val="minor"/>
      </rPr>
      <t>ispoziții/decizii/ordine de numire în echipa de management/implementare a proiectului la prima cerere de rambursare/plata în care sunt solicitate la rambursare/plata acest tip de cheltuieli sau ori de cate ori intervin modificări ale echipei de management/implementare a proiectului;</t>
    </r>
  </si>
  <si>
    <r>
      <t>o</t>
    </r>
    <r>
      <rPr>
        <sz val="7"/>
        <color theme="1"/>
        <rFont val="Times New Roman"/>
        <family val="1"/>
      </rPr>
      <t>    C</t>
    </r>
    <r>
      <rPr>
        <sz val="10"/>
        <color theme="1"/>
        <rFont val="Calibri"/>
        <family val="2"/>
        <scheme val="minor"/>
      </rPr>
      <t>ontracte de muncă și ultimul act adițional la contractul de muncă, dacă este cazul sau Act administrativ/dispozitie, din care sa rezulte salariile brute pentru persoanele din echipa de proiect (la prima cerere de rambursare/plata în care sunt solicitate sau ori de cate ori intervin modificări la acestea</t>
    </r>
  </si>
  <si>
    <r>
      <t>o</t>
    </r>
    <r>
      <rPr>
        <sz val="7"/>
        <color theme="1"/>
        <rFont val="Times New Roman"/>
        <family val="1"/>
      </rPr>
      <t>    Fisele de post, numai in situatia in care atributiile nu sunt descrise in dispozitiile/deciziile/ordinele de numire;</t>
    </r>
  </si>
  <si>
    <r>
      <t>o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Calibri"/>
        <family val="2"/>
        <scheme val="minor"/>
      </rPr>
      <t>Time-sheet-uri/pontaje din care sa rezulte calculul sumei solicitate la rambursare/plata</t>
    </r>
  </si>
  <si>
    <r>
      <t>o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Calibri"/>
        <family val="2"/>
        <scheme val="minor"/>
      </rPr>
      <t>State de plata din care sa rezulte salariile brute ale personalului implicat in proiect, precum si toate contributiile aferente acestora, in corelare cu orele prevazute in time-sheet-uri/pontaje</t>
    </r>
  </si>
  <si>
    <t>Anexa 25  -PO.DPR.VAC1.0</t>
  </si>
  <si>
    <t>Programul Regional  Nord - Est 2021-2027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</si>
</sst>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7"/>
      <color rgb="FF808080"/>
      <name val="Trebuchet MS"/>
      <family val="2"/>
      <charset val="238"/>
    </font>
    <font>
      <b/>
      <sz val="12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ourier New"/>
      <family val="3"/>
    </font>
    <font>
      <sz val="7"/>
      <color theme="1"/>
      <name val="Times New Roman"/>
      <family val="1"/>
    </font>
    <font>
      <sz val="10"/>
      <color theme="1"/>
      <name val="Wingdings"/>
      <charset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4" borderId="0" xfId="0" applyFill="1"/>
    <xf numFmtId="0" fontId="1" fillId="0" borderId="0" xfId="0" applyFont="1"/>
    <xf numFmtId="0" fontId="5" fillId="0" borderId="8" xfId="0" applyFont="1" applyBorder="1"/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8" xfId="0" applyFont="1" applyBorder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17" fontId="5" fillId="4" borderId="1" xfId="0" applyNumberFormat="1" applyFont="1" applyFill="1" applyBorder="1" applyAlignment="1">
      <alignment horizontal="center" vertical="center" wrapText="1"/>
    </xf>
    <xf numFmtId="17" fontId="5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15" xfId="0" applyFont="1" applyFill="1" applyBorder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5" fillId="0" borderId="0" xfId="0" applyFont="1" applyAlignment="1" applyProtection="1">
      <alignment vertical="center"/>
      <protection locked="0"/>
    </xf>
    <xf numFmtId="14" fontId="5" fillId="0" borderId="0" xfId="0" applyNumberFormat="1" applyFont="1" applyAlignment="1" applyProtection="1">
      <alignment vertical="center"/>
      <protection locked="0"/>
    </xf>
    <xf numFmtId="0" fontId="3" fillId="3" borderId="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7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9" xfId="0" applyFont="1" applyBorder="1" applyAlignment="1">
      <alignment vertical="center" wrapText="1"/>
    </xf>
    <xf numFmtId="0" fontId="5" fillId="0" borderId="19" xfId="0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17" fontId="5" fillId="0" borderId="6" xfId="0" applyNumberFormat="1" applyFont="1" applyBorder="1" applyAlignment="1">
      <alignment horizontal="center" vertical="center" wrapText="1"/>
    </xf>
    <xf numFmtId="17" fontId="5" fillId="0" borderId="7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17" fontId="5" fillId="0" borderId="5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center" vertical="center" wrapText="1"/>
    </xf>
    <xf numFmtId="17" fontId="5" fillId="4" borderId="7" xfId="0" applyNumberFormat="1" applyFont="1" applyFill="1" applyBorder="1" applyAlignment="1">
      <alignment horizontal="center" vertical="center" wrapText="1"/>
    </xf>
    <xf numFmtId="17" fontId="5" fillId="4" borderId="6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11" fillId="0" borderId="0" xfId="0" applyFont="1"/>
    <xf numFmtId="0" fontId="12" fillId="0" borderId="0" xfId="0" applyFont="1"/>
    <xf numFmtId="0" fontId="2" fillId="0" borderId="0" xfId="0" applyFont="1"/>
    <xf numFmtId="0" fontId="5" fillId="0" borderId="0" xfId="0" applyFont="1" applyAlignment="1">
      <alignment vertical="center" wrapText="1"/>
    </xf>
    <xf numFmtId="0" fontId="0" fillId="3" borderId="0" xfId="0" applyFill="1"/>
    <xf numFmtId="0" fontId="5" fillId="3" borderId="25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/>
    </xf>
    <xf numFmtId="0" fontId="5" fillId="3" borderId="27" xfId="0" applyFont="1" applyFill="1" applyBorder="1" applyAlignment="1">
      <alignment vertical="center"/>
    </xf>
    <xf numFmtId="0" fontId="3" fillId="5" borderId="20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vertical="center" wrapText="1"/>
    </xf>
    <xf numFmtId="0" fontId="5" fillId="5" borderId="7" xfId="0" applyFont="1" applyFill="1" applyBorder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vertical="center" wrapText="1"/>
    </xf>
    <xf numFmtId="1" fontId="5" fillId="4" borderId="1" xfId="0" applyNumberFormat="1" applyFont="1" applyFill="1" applyBorder="1" applyAlignment="1">
      <alignment vertical="center"/>
    </xf>
    <xf numFmtId="1" fontId="5" fillId="2" borderId="0" xfId="0" applyNumberFormat="1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vertical="center" wrapText="1"/>
    </xf>
    <xf numFmtId="0" fontId="0" fillId="2" borderId="0" xfId="0" applyFill="1"/>
    <xf numFmtId="1" fontId="5" fillId="4" borderId="19" xfId="0" applyNumberFormat="1" applyFont="1" applyFill="1" applyBorder="1" applyAlignment="1">
      <alignment vertical="center"/>
    </xf>
    <xf numFmtId="0" fontId="5" fillId="3" borderId="31" xfId="0" applyFont="1" applyFill="1" applyBorder="1" applyAlignment="1">
      <alignment vertical="center" wrapText="1"/>
    </xf>
    <xf numFmtId="0" fontId="5" fillId="4" borderId="31" xfId="0" applyFont="1" applyFill="1" applyBorder="1" applyAlignment="1">
      <alignment vertical="center" wrapText="1"/>
    </xf>
    <xf numFmtId="0" fontId="5" fillId="4" borderId="21" xfId="0" applyFont="1" applyFill="1" applyBorder="1" applyAlignment="1">
      <alignment vertical="center" wrapText="1"/>
    </xf>
    <xf numFmtId="49" fontId="0" fillId="0" borderId="0" xfId="0" applyNumberFormat="1"/>
    <xf numFmtId="0" fontId="15" fillId="0" borderId="0" xfId="0" applyFont="1" applyAlignment="1">
      <alignment horizontal="left" vertical="center" indent="15"/>
    </xf>
    <xf numFmtId="49" fontId="13" fillId="0" borderId="0" xfId="0" applyNumberFormat="1" applyFont="1"/>
    <xf numFmtId="0" fontId="13" fillId="0" borderId="0" xfId="0" applyFont="1" applyAlignment="1">
      <alignment horizontal="left" vertical="center" indent="10"/>
    </xf>
    <xf numFmtId="0" fontId="17" fillId="0" borderId="0" xfId="0" applyFont="1" applyAlignment="1">
      <alignment horizontal="left" vertical="center" indent="15"/>
    </xf>
    <xf numFmtId="0" fontId="18" fillId="0" borderId="0" xfId="0" applyFont="1" applyAlignment="1">
      <alignment horizontal="left" vertical="center" indent="15"/>
    </xf>
    <xf numFmtId="0" fontId="13" fillId="0" borderId="0" xfId="0" applyFont="1"/>
    <xf numFmtId="0" fontId="5" fillId="6" borderId="1" xfId="0" applyFont="1" applyFill="1" applyBorder="1" applyAlignment="1">
      <alignment vertical="center"/>
    </xf>
    <xf numFmtId="0" fontId="5" fillId="6" borderId="0" xfId="0" applyFont="1" applyFill="1" applyAlignment="1">
      <alignment vertical="center"/>
    </xf>
    <xf numFmtId="0" fontId="5" fillId="6" borderId="6" xfId="0" applyFont="1" applyFill="1" applyBorder="1" applyAlignment="1">
      <alignment horizontal="center" vertical="center" wrapText="1"/>
    </xf>
    <xf numFmtId="0" fontId="19" fillId="0" borderId="0" xfId="0" applyFont="1"/>
    <xf numFmtId="0" fontId="15" fillId="0" borderId="0" xfId="0" applyFont="1" applyAlignment="1">
      <alignment horizontal="left" vertical="center" wrapText="1" indent="15"/>
    </xf>
    <xf numFmtId="1" fontId="5" fillId="4" borderId="17" xfId="0" applyNumberFormat="1" applyFont="1" applyFill="1" applyBorder="1" applyAlignment="1">
      <alignment horizontal="center" vertical="center"/>
    </xf>
    <xf numFmtId="1" fontId="5" fillId="4" borderId="14" xfId="0" applyNumberFormat="1" applyFont="1" applyFill="1" applyBorder="1" applyAlignment="1">
      <alignment horizontal="center" vertical="center"/>
    </xf>
    <xf numFmtId="1" fontId="5" fillId="4" borderId="12" xfId="0" applyNumberFormat="1" applyFont="1" applyFill="1" applyBorder="1" applyAlignment="1">
      <alignment horizontal="center" vertical="center"/>
    </xf>
    <xf numFmtId="1" fontId="5" fillId="4" borderId="21" xfId="0" applyNumberFormat="1" applyFont="1" applyFill="1" applyBorder="1" applyAlignment="1">
      <alignment horizontal="center" vertical="center"/>
    </xf>
    <xf numFmtId="1" fontId="5" fillId="4" borderId="29" xfId="0" applyNumberFormat="1" applyFont="1" applyFill="1" applyBorder="1" applyAlignment="1">
      <alignment horizontal="center" vertical="center"/>
    </xf>
    <xf numFmtId="1" fontId="5" fillId="4" borderId="34" xfId="0" applyNumberFormat="1" applyFont="1" applyFill="1" applyBorder="1" applyAlignment="1">
      <alignment horizontal="center" vertical="center"/>
    </xf>
    <xf numFmtId="1" fontId="5" fillId="5" borderId="17" xfId="0" applyNumberFormat="1" applyFont="1" applyFill="1" applyBorder="1" applyAlignment="1">
      <alignment horizontal="center" vertical="center"/>
    </xf>
    <xf numFmtId="1" fontId="5" fillId="5" borderId="12" xfId="0" applyNumberFormat="1" applyFont="1" applyFill="1" applyBorder="1" applyAlignment="1">
      <alignment horizontal="center" vertical="center"/>
    </xf>
    <xf numFmtId="1" fontId="5" fillId="5" borderId="21" xfId="0" applyNumberFormat="1" applyFont="1" applyFill="1" applyBorder="1" applyAlignment="1">
      <alignment horizontal="center" vertical="center"/>
    </xf>
    <xf numFmtId="1" fontId="5" fillId="5" borderId="34" xfId="0" applyNumberFormat="1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5" fillId="3" borderId="18" xfId="0" applyNumberFormat="1" applyFont="1" applyFill="1" applyBorder="1" applyAlignment="1">
      <alignment horizontal="center" vertical="center"/>
    </xf>
    <xf numFmtId="1" fontId="5" fillId="3" borderId="32" xfId="0" applyNumberFormat="1" applyFont="1" applyFill="1" applyBorder="1" applyAlignment="1">
      <alignment horizontal="center" vertical="center"/>
    </xf>
    <xf numFmtId="1" fontId="5" fillId="3" borderId="33" xfId="0" applyNumberFormat="1" applyFont="1" applyFill="1" applyBorder="1" applyAlignment="1">
      <alignment horizontal="center" vertical="center"/>
    </xf>
    <xf numFmtId="1" fontId="5" fillId="5" borderId="18" xfId="0" applyNumberFormat="1" applyFont="1" applyFill="1" applyBorder="1" applyAlignment="1">
      <alignment horizontal="center" vertical="center"/>
    </xf>
    <xf numFmtId="0" fontId="5" fillId="5" borderId="33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  <xf numFmtId="0" fontId="5" fillId="5" borderId="23" xfId="0" applyFont="1" applyFill="1" applyBorder="1" applyAlignment="1">
      <alignment horizontal="center" vertical="center"/>
    </xf>
    <xf numFmtId="10" fontId="5" fillId="3" borderId="15" xfId="0" applyNumberFormat="1" applyFont="1" applyFill="1" applyBorder="1" applyAlignment="1">
      <alignment horizontal="center" vertical="center"/>
    </xf>
    <xf numFmtId="10" fontId="5" fillId="3" borderId="24" xfId="0" applyNumberFormat="1" applyFont="1" applyFill="1" applyBorder="1" applyAlignment="1">
      <alignment horizontal="center" vertical="center"/>
    </xf>
    <xf numFmtId="10" fontId="5" fillId="3" borderId="23" xfId="0" applyNumberFormat="1" applyFont="1" applyFill="1" applyBorder="1" applyAlignment="1">
      <alignment horizontal="center" vertical="center"/>
    </xf>
    <xf numFmtId="10" fontId="5" fillId="5" borderId="15" xfId="0" applyNumberFormat="1" applyFont="1" applyFill="1" applyBorder="1" applyAlignment="1">
      <alignment horizontal="center" vertical="center"/>
    </xf>
    <xf numFmtId="10" fontId="5" fillId="5" borderId="23" xfId="0" applyNumberFormat="1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8" fillId="0" borderId="1" xfId="0" applyFont="1" applyBorder="1" applyAlignment="1" applyProtection="1">
      <alignment horizontal="left" vertical="center" wrapText="1"/>
      <protection locked="0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 applyProtection="1">
      <alignment horizontal="center" vertical="center"/>
      <protection locked="0" hidden="1"/>
    </xf>
    <xf numFmtId="0" fontId="5" fillId="0" borderId="1" xfId="0" applyFont="1" applyBorder="1" applyAlignment="1" applyProtection="1">
      <alignment horizontal="left" vertical="center"/>
      <protection locked="0" hidden="1"/>
    </xf>
    <xf numFmtId="14" fontId="5" fillId="2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49" fontId="4" fillId="4" borderId="0" xfId="0" applyNumberFormat="1" applyFont="1" applyFill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</cellXfs>
  <cellStyles count="1">
    <cellStyle name="Normal" xfId="0" builtinId="0"/>
  </cellStyles>
  <dxfs count="56"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color theme="0"/>
      </font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color theme="0"/>
      </font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76"/>
  <sheetViews>
    <sheetView tabSelected="1" topLeftCell="A64" zoomScale="60" zoomScaleNormal="60" workbookViewId="0">
      <selection activeCell="A7" sqref="A7:X7"/>
    </sheetView>
  </sheetViews>
  <sheetFormatPr defaultRowHeight="15.75" x14ac:dyDescent="0.25"/>
  <cols>
    <col min="1" max="1" width="13.5703125" style="4" customWidth="1"/>
    <col min="2" max="2" width="9.28515625" style="4" customWidth="1"/>
    <col min="3" max="3" width="10" style="4" customWidth="1"/>
    <col min="4" max="4" width="21" style="4" customWidth="1"/>
    <col min="5" max="5" width="16.42578125" style="4" customWidth="1"/>
    <col min="6" max="6" width="10" style="4" customWidth="1"/>
    <col min="7" max="7" width="21" style="4" customWidth="1"/>
    <col min="8" max="8" width="9.28515625" style="4" customWidth="1"/>
    <col min="9" max="9" width="10" style="4" customWidth="1"/>
    <col min="10" max="10" width="21" style="4" customWidth="1"/>
    <col min="11" max="11" width="8.42578125" style="4" customWidth="1"/>
    <col min="12" max="12" width="10" style="4" customWidth="1"/>
    <col min="13" max="13" width="21" style="4" customWidth="1"/>
    <col min="14" max="14" width="9.140625" style="4" customWidth="1"/>
    <col min="15" max="15" width="10" style="4" customWidth="1"/>
    <col min="16" max="16" width="21" style="4" customWidth="1"/>
    <col min="17" max="17" width="9.5703125" style="4" customWidth="1"/>
    <col min="18" max="18" width="10" style="4" customWidth="1"/>
    <col min="19" max="19" width="21" style="4" customWidth="1"/>
    <col min="20" max="20" width="8.85546875" style="4" customWidth="1"/>
    <col min="21" max="21" width="10" style="4" customWidth="1"/>
    <col min="22" max="22" width="21" style="4" customWidth="1"/>
    <col min="23" max="23" width="10.28515625" style="4" customWidth="1"/>
    <col min="24" max="24" width="12.85546875" style="4" customWidth="1"/>
  </cols>
  <sheetData>
    <row r="1" spans="1:24" x14ac:dyDescent="0.25">
      <c r="S1" s="88" t="s">
        <v>71</v>
      </c>
    </row>
    <row r="4" spans="1:24" ht="19.5" customHeight="1" x14ac:dyDescent="0.35">
      <c r="A4" s="55" t="s">
        <v>72</v>
      </c>
      <c r="D4" s="54"/>
    </row>
    <row r="5" spans="1:24" x14ac:dyDescent="0.25">
      <c r="A5" s="56" t="s">
        <v>62</v>
      </c>
    </row>
    <row r="6" spans="1:24" x14ac:dyDescent="0.25">
      <c r="A6" s="56" t="s">
        <v>63</v>
      </c>
    </row>
    <row r="7" spans="1:24" x14ac:dyDescent="0.25">
      <c r="A7" s="153" t="s">
        <v>11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24" ht="18.75" x14ac:dyDescent="0.3">
      <c r="A8" s="152" t="s">
        <v>10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152"/>
      <c r="W8" s="152"/>
      <c r="X8" s="152"/>
    </row>
    <row r="9" spans="1:24" ht="18.75" x14ac:dyDescent="0.3">
      <c r="A9" s="151"/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</row>
    <row r="10" spans="1:24" x14ac:dyDescent="0.25">
      <c r="E10" s="5"/>
      <c r="F10" s="5"/>
    </row>
    <row r="11" spans="1:24" ht="35.25" customHeight="1" x14ac:dyDescent="0.25">
      <c r="A11" s="154" t="s">
        <v>1</v>
      </c>
      <c r="B11" s="154"/>
      <c r="C11" s="154"/>
      <c r="D11" s="154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</row>
    <row r="12" spans="1:24" ht="35.25" customHeight="1" x14ac:dyDescent="0.25">
      <c r="A12" s="154" t="s">
        <v>2</v>
      </c>
      <c r="B12" s="154"/>
      <c r="C12" s="154"/>
      <c r="D12" s="154"/>
      <c r="E12" s="156"/>
      <c r="F12" s="156"/>
      <c r="G12" s="156"/>
      <c r="H12" s="156"/>
      <c r="I12" s="156"/>
      <c r="J12" s="156"/>
      <c r="K12" s="156"/>
      <c r="L12" s="156"/>
      <c r="M12" s="156"/>
      <c r="N12" s="156"/>
      <c r="O12" s="156"/>
      <c r="P12" s="156"/>
      <c r="Q12" s="156"/>
      <c r="R12" s="156"/>
      <c r="S12" s="156"/>
      <c r="T12" s="156"/>
      <c r="U12" s="156"/>
      <c r="V12" s="156"/>
      <c r="W12" s="156"/>
      <c r="X12" s="156"/>
    </row>
    <row r="13" spans="1:24" ht="35.25" customHeight="1" x14ac:dyDescent="0.25">
      <c r="A13" s="150" t="s">
        <v>3</v>
      </c>
      <c r="B13" s="131"/>
      <c r="C13" s="131"/>
      <c r="D13" s="132"/>
      <c r="E13" s="156"/>
      <c r="F13" s="156"/>
      <c r="G13" s="156"/>
      <c r="H13" s="156"/>
      <c r="I13" s="156"/>
      <c r="J13" s="156"/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56"/>
    </row>
    <row r="14" spans="1:24" ht="21.75" customHeight="1" x14ac:dyDescent="0.25">
      <c r="A14" s="130" t="s">
        <v>12</v>
      </c>
      <c r="B14" s="131"/>
      <c r="C14" s="131"/>
      <c r="D14" s="132"/>
      <c r="E14" s="133" t="s">
        <v>13</v>
      </c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</row>
    <row r="15" spans="1:24" ht="21.75" customHeight="1" x14ac:dyDescent="0.25">
      <c r="A15" s="130" t="s">
        <v>12</v>
      </c>
      <c r="B15" s="131"/>
      <c r="C15" s="131"/>
      <c r="D15" s="132"/>
      <c r="E15" s="133" t="s">
        <v>13</v>
      </c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</row>
    <row r="16" spans="1:24" ht="21.75" customHeight="1" x14ac:dyDescent="0.25">
      <c r="A16" s="130" t="s">
        <v>12</v>
      </c>
      <c r="B16" s="131"/>
      <c r="C16" s="131"/>
      <c r="D16" s="132"/>
      <c r="E16" s="133" t="s">
        <v>13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</row>
    <row r="17" spans="1:24" ht="21.75" customHeight="1" x14ac:dyDescent="0.25">
      <c r="A17" s="130" t="s">
        <v>12</v>
      </c>
      <c r="B17" s="131"/>
      <c r="C17" s="131"/>
      <c r="D17" s="132"/>
      <c r="E17" s="133" t="s">
        <v>13</v>
      </c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</row>
    <row r="18" spans="1:24" ht="21.75" customHeight="1" x14ac:dyDescent="0.25">
      <c r="A18" s="130" t="s">
        <v>12</v>
      </c>
      <c r="B18" s="131"/>
      <c r="C18" s="131"/>
      <c r="D18" s="132"/>
      <c r="E18" s="133" t="s">
        <v>13</v>
      </c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</row>
    <row r="19" spans="1:24" ht="21.75" customHeight="1" x14ac:dyDescent="0.25">
      <c r="A19" s="130" t="s">
        <v>12</v>
      </c>
      <c r="B19" s="131"/>
      <c r="C19" s="131"/>
      <c r="D19" s="132"/>
      <c r="E19" s="133" t="s">
        <v>13</v>
      </c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</row>
    <row r="20" spans="1:24" ht="21.75" customHeight="1" x14ac:dyDescent="0.25">
      <c r="A20" s="130" t="s">
        <v>12</v>
      </c>
      <c r="B20" s="131"/>
      <c r="C20" s="131"/>
      <c r="D20" s="132"/>
      <c r="E20" s="133" t="s">
        <v>13</v>
      </c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3"/>
      <c r="T20" s="133"/>
      <c r="U20" s="133"/>
      <c r="V20" s="133"/>
      <c r="W20" s="133"/>
      <c r="X20" s="133"/>
    </row>
    <row r="21" spans="1:24" x14ac:dyDescent="0.25">
      <c r="A21" s="3"/>
      <c r="E21" s="5"/>
      <c r="F21" s="5"/>
    </row>
    <row r="22" spans="1:24" ht="16.5" thickBot="1" x14ac:dyDescent="0.3">
      <c r="A22" s="6"/>
      <c r="B22" s="7"/>
      <c r="C22" s="7"/>
      <c r="D22" s="7"/>
      <c r="E22" s="8"/>
      <c r="F22" s="8"/>
      <c r="G22" s="7"/>
      <c r="Q22" s="7"/>
      <c r="R22" s="7"/>
      <c r="S22" s="7"/>
      <c r="T22" s="7"/>
      <c r="U22" s="7"/>
      <c r="V22" s="7"/>
      <c r="W22" s="7"/>
      <c r="X22" s="7"/>
    </row>
    <row r="23" spans="1:24" ht="66" customHeight="1" x14ac:dyDescent="0.25">
      <c r="A23" s="143" t="s">
        <v>0</v>
      </c>
      <c r="B23" s="140" t="s">
        <v>20</v>
      </c>
      <c r="C23" s="141"/>
      <c r="D23" s="142"/>
      <c r="E23" s="140" t="s">
        <v>20</v>
      </c>
      <c r="F23" s="141"/>
      <c r="G23" s="142"/>
      <c r="H23" s="140" t="s">
        <v>20</v>
      </c>
      <c r="I23" s="141"/>
      <c r="J23" s="142"/>
      <c r="K23" s="140" t="s">
        <v>20</v>
      </c>
      <c r="L23" s="141"/>
      <c r="M23" s="142"/>
      <c r="N23" s="140" t="s">
        <v>20</v>
      </c>
      <c r="O23" s="141"/>
      <c r="P23" s="142"/>
      <c r="Q23" s="140" t="s">
        <v>20</v>
      </c>
      <c r="R23" s="141"/>
      <c r="S23" s="142"/>
      <c r="T23" s="140" t="s">
        <v>20</v>
      </c>
      <c r="U23" s="141"/>
      <c r="V23" s="142"/>
      <c r="W23" s="134" t="s">
        <v>28</v>
      </c>
      <c r="X23" s="135"/>
    </row>
    <row r="24" spans="1:24" s="2" customFormat="1" ht="80.25" customHeight="1" x14ac:dyDescent="0.25">
      <c r="A24" s="144"/>
      <c r="B24" s="33" t="s">
        <v>18</v>
      </c>
      <c r="C24" s="21" t="s">
        <v>19</v>
      </c>
      <c r="D24" s="34" t="s">
        <v>14</v>
      </c>
      <c r="E24" s="33" t="s">
        <v>18</v>
      </c>
      <c r="F24" s="21" t="s">
        <v>19</v>
      </c>
      <c r="G24" s="34" t="s">
        <v>14</v>
      </c>
      <c r="H24" s="33" t="s">
        <v>18</v>
      </c>
      <c r="I24" s="21" t="s">
        <v>19</v>
      </c>
      <c r="J24" s="34" t="s">
        <v>14</v>
      </c>
      <c r="K24" s="33" t="s">
        <v>18</v>
      </c>
      <c r="L24" s="21" t="s">
        <v>19</v>
      </c>
      <c r="M24" s="34" t="s">
        <v>14</v>
      </c>
      <c r="N24" s="33" t="s">
        <v>18</v>
      </c>
      <c r="O24" s="21" t="s">
        <v>19</v>
      </c>
      <c r="P24" s="34" t="s">
        <v>14</v>
      </c>
      <c r="Q24" s="33" t="s">
        <v>18</v>
      </c>
      <c r="R24" s="21" t="s">
        <v>19</v>
      </c>
      <c r="S24" s="34" t="s">
        <v>14</v>
      </c>
      <c r="T24" s="33" t="s">
        <v>18</v>
      </c>
      <c r="U24" s="21" t="s">
        <v>19</v>
      </c>
      <c r="V24" s="34" t="s">
        <v>14</v>
      </c>
      <c r="W24" s="62" t="s">
        <v>18</v>
      </c>
      <c r="X24" s="63" t="s">
        <v>19</v>
      </c>
    </row>
    <row r="25" spans="1:24" s="1" customFormat="1" x14ac:dyDescent="0.25">
      <c r="A25" s="46">
        <v>1</v>
      </c>
      <c r="B25" s="47"/>
      <c r="C25" s="12"/>
      <c r="D25" s="48"/>
      <c r="E25" s="47"/>
      <c r="F25" s="11"/>
      <c r="G25" s="49"/>
      <c r="H25" s="47"/>
      <c r="I25" s="11"/>
      <c r="J25" s="49"/>
      <c r="K25" s="47"/>
      <c r="L25" s="11"/>
      <c r="M25" s="49"/>
      <c r="N25" s="47"/>
      <c r="O25" s="11"/>
      <c r="P25" s="49"/>
      <c r="Q25" s="47"/>
      <c r="R25" s="12"/>
      <c r="S25" s="48"/>
      <c r="T25" s="47"/>
      <c r="U25" s="12"/>
      <c r="V25" s="48"/>
      <c r="W25" s="64"/>
      <c r="X25" s="65"/>
    </row>
    <row r="26" spans="1:24" s="1" customFormat="1" x14ac:dyDescent="0.25">
      <c r="A26" s="46">
        <v>2</v>
      </c>
      <c r="B26" s="47"/>
      <c r="C26" s="12"/>
      <c r="D26" s="48"/>
      <c r="E26" s="47"/>
      <c r="F26" s="11"/>
      <c r="G26" s="49"/>
      <c r="H26" s="47"/>
      <c r="I26" s="11"/>
      <c r="J26" s="49"/>
      <c r="K26" s="47"/>
      <c r="L26" s="11"/>
      <c r="M26" s="49"/>
      <c r="N26" s="47"/>
      <c r="O26" s="11"/>
      <c r="P26" s="49"/>
      <c r="Q26" s="47"/>
      <c r="R26" s="12"/>
      <c r="S26" s="48"/>
      <c r="T26" s="47"/>
      <c r="U26" s="12"/>
      <c r="V26" s="48"/>
      <c r="W26" s="64"/>
      <c r="X26" s="65"/>
    </row>
    <row r="27" spans="1:24" x14ac:dyDescent="0.25">
      <c r="A27" s="31">
        <v>3</v>
      </c>
      <c r="B27" s="22"/>
      <c r="C27" s="10"/>
      <c r="D27" s="23"/>
      <c r="E27" s="22"/>
      <c r="F27" s="9"/>
      <c r="G27" s="36"/>
      <c r="H27" s="22"/>
      <c r="I27" s="9"/>
      <c r="J27" s="36"/>
      <c r="K27" s="22"/>
      <c r="L27" s="9"/>
      <c r="M27" s="38"/>
      <c r="N27" s="22"/>
      <c r="O27" s="9"/>
      <c r="P27" s="38"/>
      <c r="Q27" s="22"/>
      <c r="R27" s="10"/>
      <c r="S27" s="23"/>
      <c r="T27" s="22"/>
      <c r="U27" s="10"/>
      <c r="V27" s="23"/>
      <c r="W27" s="64"/>
      <c r="X27" s="65"/>
    </row>
    <row r="28" spans="1:24" x14ac:dyDescent="0.25">
      <c r="A28" s="31">
        <v>4</v>
      </c>
      <c r="B28" s="22"/>
      <c r="C28" s="10"/>
      <c r="D28" s="23"/>
      <c r="E28" s="22"/>
      <c r="F28" s="9"/>
      <c r="G28" s="36"/>
      <c r="H28" s="22"/>
      <c r="I28" s="9"/>
      <c r="J28" s="38"/>
      <c r="K28" s="22"/>
      <c r="L28" s="9"/>
      <c r="M28" s="36"/>
      <c r="N28" s="22"/>
      <c r="O28" s="9"/>
      <c r="P28" s="36"/>
      <c r="Q28" s="22"/>
      <c r="R28" s="10"/>
      <c r="S28" s="23"/>
      <c r="T28" s="22"/>
      <c r="U28" s="10"/>
      <c r="V28" s="23"/>
      <c r="W28" s="64"/>
      <c r="X28" s="65"/>
    </row>
    <row r="29" spans="1:24" s="1" customFormat="1" x14ac:dyDescent="0.25">
      <c r="A29" s="46">
        <v>5</v>
      </c>
      <c r="B29" s="47"/>
      <c r="C29" s="12"/>
      <c r="D29" s="48"/>
      <c r="E29" s="47"/>
      <c r="F29" s="11"/>
      <c r="G29" s="49"/>
      <c r="H29" s="47"/>
      <c r="I29" s="11"/>
      <c r="J29" s="49"/>
      <c r="K29" s="47"/>
      <c r="L29" s="11"/>
      <c r="M29" s="50"/>
      <c r="N29" s="47"/>
      <c r="O29" s="11"/>
      <c r="P29" s="50"/>
      <c r="Q29" s="47"/>
      <c r="R29" s="12"/>
      <c r="S29" s="48"/>
      <c r="T29" s="47"/>
      <c r="U29" s="12"/>
      <c r="V29" s="48"/>
      <c r="W29" s="64"/>
      <c r="X29" s="65"/>
    </row>
    <row r="30" spans="1:24" s="1" customFormat="1" x14ac:dyDescent="0.25">
      <c r="A30" s="46">
        <v>6</v>
      </c>
      <c r="B30" s="47"/>
      <c r="C30" s="12"/>
      <c r="D30" s="48"/>
      <c r="E30" s="47"/>
      <c r="F30" s="11"/>
      <c r="G30" s="49"/>
      <c r="H30" s="47"/>
      <c r="I30" s="11"/>
      <c r="J30" s="49"/>
      <c r="K30" s="47"/>
      <c r="L30" s="11"/>
      <c r="M30" s="49"/>
      <c r="N30" s="47"/>
      <c r="O30" s="11"/>
      <c r="P30" s="49"/>
      <c r="Q30" s="47"/>
      <c r="R30" s="12"/>
      <c r="S30" s="48"/>
      <c r="T30" s="47"/>
      <c r="U30" s="12"/>
      <c r="V30" s="48"/>
      <c r="W30" s="64"/>
      <c r="X30" s="65"/>
    </row>
    <row r="31" spans="1:24" x14ac:dyDescent="0.25">
      <c r="A31" s="31">
        <v>7</v>
      </c>
      <c r="B31" s="22"/>
      <c r="C31" s="10"/>
      <c r="D31" s="23"/>
      <c r="E31" s="22"/>
      <c r="F31" s="9"/>
      <c r="G31" s="36"/>
      <c r="H31" s="22"/>
      <c r="I31" s="9"/>
      <c r="J31" s="38"/>
      <c r="K31" s="44"/>
      <c r="L31" s="15"/>
      <c r="M31" s="36"/>
      <c r="N31" s="44"/>
      <c r="O31" s="15"/>
      <c r="P31" s="36"/>
      <c r="Q31" s="22"/>
      <c r="R31" s="10"/>
      <c r="S31" s="23"/>
      <c r="T31" s="22"/>
      <c r="U31" s="10"/>
      <c r="V31" s="23"/>
      <c r="W31" s="64"/>
      <c r="X31" s="65"/>
    </row>
    <row r="32" spans="1:24" x14ac:dyDescent="0.25">
      <c r="A32" s="31">
        <v>8</v>
      </c>
      <c r="B32" s="22"/>
      <c r="C32" s="10"/>
      <c r="D32" s="23"/>
      <c r="E32" s="22"/>
      <c r="F32" s="9"/>
      <c r="G32" s="36"/>
      <c r="H32" s="22"/>
      <c r="I32" s="9"/>
      <c r="J32" s="36"/>
      <c r="K32" s="22"/>
      <c r="L32" s="9"/>
      <c r="M32" s="36"/>
      <c r="N32" s="22"/>
      <c r="O32" s="9"/>
      <c r="P32" s="36"/>
      <c r="Q32" s="22"/>
      <c r="R32" s="10"/>
      <c r="S32" s="23"/>
      <c r="T32" s="22"/>
      <c r="U32" s="10"/>
      <c r="V32" s="23"/>
      <c r="W32" s="64"/>
      <c r="X32" s="65"/>
    </row>
    <row r="33" spans="1:24" x14ac:dyDescent="0.25">
      <c r="A33" s="31">
        <v>9</v>
      </c>
      <c r="B33" s="22"/>
      <c r="C33" s="10"/>
      <c r="D33" s="23"/>
      <c r="E33" s="37"/>
      <c r="F33" s="14"/>
      <c r="G33" s="38"/>
      <c r="H33" s="22"/>
      <c r="I33" s="9"/>
      <c r="J33" s="36"/>
      <c r="K33" s="22"/>
      <c r="L33" s="9"/>
      <c r="M33" s="36"/>
      <c r="N33" s="22"/>
      <c r="O33" s="9"/>
      <c r="P33" s="36"/>
      <c r="Q33" s="22"/>
      <c r="R33" s="10"/>
      <c r="S33" s="23"/>
      <c r="T33" s="22"/>
      <c r="U33" s="10"/>
      <c r="V33" s="23"/>
      <c r="W33" s="64"/>
      <c r="X33" s="65"/>
    </row>
    <row r="34" spans="1:24" x14ac:dyDescent="0.25">
      <c r="A34" s="31">
        <v>10</v>
      </c>
      <c r="B34" s="22"/>
      <c r="C34" s="10"/>
      <c r="D34" s="23"/>
      <c r="E34" s="22"/>
      <c r="F34" s="9"/>
      <c r="G34" s="38"/>
      <c r="H34" s="22"/>
      <c r="I34" s="9"/>
      <c r="J34" s="36"/>
      <c r="K34" s="22"/>
      <c r="L34" s="9"/>
      <c r="M34" s="36"/>
      <c r="N34" s="22"/>
      <c r="O34" s="9"/>
      <c r="P34" s="36"/>
      <c r="Q34" s="22"/>
      <c r="R34" s="10"/>
      <c r="S34" s="23"/>
      <c r="T34" s="22"/>
      <c r="U34" s="10"/>
      <c r="V34" s="23"/>
      <c r="W34" s="64"/>
      <c r="X34" s="65"/>
    </row>
    <row r="35" spans="1:24" x14ac:dyDescent="0.25">
      <c r="A35" s="31">
        <v>11</v>
      </c>
      <c r="B35" s="22"/>
      <c r="C35" s="10"/>
      <c r="D35" s="23"/>
      <c r="E35" s="37"/>
      <c r="F35" s="14"/>
      <c r="G35" s="38"/>
      <c r="H35" s="22"/>
      <c r="I35" s="9"/>
      <c r="J35" s="36"/>
      <c r="K35" s="22"/>
      <c r="L35" s="9"/>
      <c r="M35" s="36"/>
      <c r="N35" s="22"/>
      <c r="O35" s="9"/>
      <c r="P35" s="36"/>
      <c r="Q35" s="22"/>
      <c r="R35" s="10"/>
      <c r="S35" s="23"/>
      <c r="T35" s="22"/>
      <c r="U35" s="10"/>
      <c r="V35" s="23"/>
      <c r="W35" s="64"/>
      <c r="X35" s="65"/>
    </row>
    <row r="36" spans="1:24" s="1" customFormat="1" x14ac:dyDescent="0.25">
      <c r="A36" s="46">
        <v>12</v>
      </c>
      <c r="B36" s="47"/>
      <c r="C36" s="12"/>
      <c r="D36" s="48"/>
      <c r="E36" s="47"/>
      <c r="F36" s="11"/>
      <c r="G36" s="49"/>
      <c r="H36" s="47"/>
      <c r="I36" s="11"/>
      <c r="J36" s="49"/>
      <c r="K36" s="47"/>
      <c r="L36" s="11"/>
      <c r="M36" s="49"/>
      <c r="N36" s="47"/>
      <c r="O36" s="11"/>
      <c r="P36" s="49"/>
      <c r="Q36" s="47"/>
      <c r="R36" s="12"/>
      <c r="S36" s="48"/>
      <c r="T36" s="47"/>
      <c r="U36" s="12"/>
      <c r="V36" s="48"/>
      <c r="W36" s="64"/>
      <c r="X36" s="65"/>
    </row>
    <row r="37" spans="1:24" s="1" customFormat="1" x14ac:dyDescent="0.25">
      <c r="A37" s="46">
        <v>13</v>
      </c>
      <c r="B37" s="47"/>
      <c r="C37" s="12"/>
      <c r="D37" s="48"/>
      <c r="E37" s="51"/>
      <c r="F37" s="13"/>
      <c r="G37" s="50"/>
      <c r="H37" s="47"/>
      <c r="I37" s="11"/>
      <c r="J37" s="49"/>
      <c r="K37" s="47"/>
      <c r="L37" s="11"/>
      <c r="M37" s="49"/>
      <c r="N37" s="47"/>
      <c r="O37" s="11"/>
      <c r="P37" s="49"/>
      <c r="Q37" s="47"/>
      <c r="R37" s="12"/>
      <c r="S37" s="48"/>
      <c r="T37" s="47"/>
      <c r="U37" s="12"/>
      <c r="V37" s="48"/>
      <c r="W37" s="64"/>
      <c r="X37" s="65"/>
    </row>
    <row r="38" spans="1:24" x14ac:dyDescent="0.25">
      <c r="A38" s="31">
        <v>14</v>
      </c>
      <c r="B38" s="22"/>
      <c r="C38" s="10"/>
      <c r="D38" s="23"/>
      <c r="E38" s="22"/>
      <c r="F38" s="9"/>
      <c r="G38" s="36"/>
      <c r="H38" s="22"/>
      <c r="I38" s="9"/>
      <c r="J38" s="38"/>
      <c r="K38" s="22"/>
      <c r="L38" s="9"/>
      <c r="M38" s="36"/>
      <c r="N38" s="22"/>
      <c r="O38" s="9"/>
      <c r="P38" s="36"/>
      <c r="Q38" s="22"/>
      <c r="R38" s="10"/>
      <c r="S38" s="23"/>
      <c r="T38" s="22"/>
      <c r="U38" s="10"/>
      <c r="V38" s="23"/>
      <c r="W38" s="64"/>
      <c r="X38" s="65"/>
    </row>
    <row r="39" spans="1:24" x14ac:dyDescent="0.25">
      <c r="A39" s="31">
        <v>15</v>
      </c>
      <c r="B39" s="22"/>
      <c r="C39" s="10"/>
      <c r="D39" s="23"/>
      <c r="E39" s="22"/>
      <c r="F39" s="9"/>
      <c r="G39" s="36"/>
      <c r="H39" s="22"/>
      <c r="I39" s="9"/>
      <c r="J39" s="38"/>
      <c r="K39" s="22"/>
      <c r="L39" s="9"/>
      <c r="M39" s="36"/>
      <c r="N39" s="22"/>
      <c r="O39" s="9"/>
      <c r="P39" s="36"/>
      <c r="Q39" s="22"/>
      <c r="R39" s="10"/>
      <c r="S39" s="23"/>
      <c r="T39" s="22"/>
      <c r="U39" s="10"/>
      <c r="V39" s="23"/>
      <c r="W39" s="64"/>
      <c r="X39" s="65"/>
    </row>
    <row r="40" spans="1:24" x14ac:dyDescent="0.25">
      <c r="A40" s="31">
        <v>16</v>
      </c>
      <c r="B40" s="22"/>
      <c r="C40" s="10"/>
      <c r="D40" s="23"/>
      <c r="E40" s="22"/>
      <c r="F40" s="9"/>
      <c r="G40" s="38"/>
      <c r="H40" s="22"/>
      <c r="I40" s="9"/>
      <c r="J40" s="38"/>
      <c r="K40" s="22"/>
      <c r="L40" s="9"/>
      <c r="M40" s="36"/>
      <c r="N40" s="22"/>
      <c r="O40" s="9"/>
      <c r="P40" s="36"/>
      <c r="Q40" s="22"/>
      <c r="R40" s="10"/>
      <c r="S40" s="23"/>
      <c r="T40" s="22"/>
      <c r="U40" s="10"/>
      <c r="V40" s="23"/>
      <c r="W40" s="64"/>
      <c r="X40" s="65"/>
    </row>
    <row r="41" spans="1:24" x14ac:dyDescent="0.25">
      <c r="A41" s="31">
        <v>17</v>
      </c>
      <c r="B41" s="22"/>
      <c r="C41" s="10"/>
      <c r="D41" s="23"/>
      <c r="E41" s="22"/>
      <c r="F41" s="9"/>
      <c r="G41" s="38"/>
      <c r="H41" s="22"/>
      <c r="I41" s="9"/>
      <c r="J41" s="38"/>
      <c r="K41" s="22"/>
      <c r="L41" s="9"/>
      <c r="M41" s="36"/>
      <c r="N41" s="22"/>
      <c r="O41" s="9"/>
      <c r="P41" s="36"/>
      <c r="Q41" s="22"/>
      <c r="R41" s="10"/>
      <c r="S41" s="23"/>
      <c r="T41" s="22"/>
      <c r="U41" s="10"/>
      <c r="V41" s="23"/>
      <c r="W41" s="64"/>
      <c r="X41" s="65"/>
    </row>
    <row r="42" spans="1:24" x14ac:dyDescent="0.25">
      <c r="A42" s="31">
        <v>18</v>
      </c>
      <c r="B42" s="22"/>
      <c r="C42" s="10"/>
      <c r="D42" s="23"/>
      <c r="E42" s="37"/>
      <c r="F42" s="14"/>
      <c r="G42" s="38"/>
      <c r="H42" s="22"/>
      <c r="I42" s="9"/>
      <c r="J42" s="38"/>
      <c r="K42" s="22"/>
      <c r="L42" s="9"/>
      <c r="M42" s="36"/>
      <c r="N42" s="22"/>
      <c r="O42" s="9"/>
      <c r="P42" s="36"/>
      <c r="Q42" s="22"/>
      <c r="R42" s="10"/>
      <c r="S42" s="23"/>
      <c r="T42" s="22"/>
      <c r="U42" s="10"/>
      <c r="V42" s="23"/>
      <c r="W42" s="64"/>
      <c r="X42" s="65"/>
    </row>
    <row r="43" spans="1:24" s="1" customFormat="1" x14ac:dyDescent="0.25">
      <c r="A43" s="46">
        <v>19</v>
      </c>
      <c r="B43" s="47"/>
      <c r="C43" s="12"/>
      <c r="D43" s="48"/>
      <c r="E43" s="47"/>
      <c r="F43" s="11"/>
      <c r="G43" s="49"/>
      <c r="H43" s="47"/>
      <c r="I43" s="11"/>
      <c r="J43" s="49"/>
      <c r="K43" s="47"/>
      <c r="L43" s="11"/>
      <c r="M43" s="49"/>
      <c r="N43" s="47"/>
      <c r="O43" s="11"/>
      <c r="P43" s="49"/>
      <c r="Q43" s="47"/>
      <c r="R43" s="12"/>
      <c r="S43" s="48"/>
      <c r="T43" s="47"/>
      <c r="U43" s="12"/>
      <c r="V43" s="48"/>
      <c r="W43" s="64"/>
      <c r="X43" s="65"/>
    </row>
    <row r="44" spans="1:24" s="1" customFormat="1" x14ac:dyDescent="0.25">
      <c r="A44" s="46">
        <v>20</v>
      </c>
      <c r="B44" s="47"/>
      <c r="C44" s="12"/>
      <c r="D44" s="48"/>
      <c r="E44" s="47"/>
      <c r="F44" s="11"/>
      <c r="G44" s="50"/>
      <c r="H44" s="47"/>
      <c r="I44" s="11"/>
      <c r="J44" s="49"/>
      <c r="K44" s="47"/>
      <c r="L44" s="11"/>
      <c r="M44" s="49"/>
      <c r="N44" s="47"/>
      <c r="O44" s="11"/>
      <c r="P44" s="49"/>
      <c r="Q44" s="47"/>
      <c r="R44" s="12"/>
      <c r="S44" s="48"/>
      <c r="T44" s="47"/>
      <c r="U44" s="12"/>
      <c r="V44" s="48"/>
      <c r="W44" s="64"/>
      <c r="X44" s="65"/>
    </row>
    <row r="45" spans="1:24" x14ac:dyDescent="0.25">
      <c r="A45" s="31">
        <v>21</v>
      </c>
      <c r="B45" s="22"/>
      <c r="C45" s="10"/>
      <c r="D45" s="35"/>
      <c r="E45" s="39"/>
      <c r="F45" s="24"/>
      <c r="G45" s="40"/>
      <c r="H45" s="22"/>
      <c r="I45" s="9"/>
      <c r="J45" s="38"/>
      <c r="K45" s="22"/>
      <c r="L45" s="9"/>
      <c r="M45" s="36"/>
      <c r="N45" s="22"/>
      <c r="O45" s="9"/>
      <c r="P45" s="36"/>
      <c r="Q45" s="22"/>
      <c r="R45" s="10"/>
      <c r="S45" s="35"/>
      <c r="T45" s="22"/>
      <c r="U45" s="10"/>
      <c r="V45" s="35"/>
      <c r="W45" s="64"/>
      <c r="X45" s="65"/>
    </row>
    <row r="46" spans="1:24" x14ac:dyDescent="0.25">
      <c r="A46" s="31">
        <v>22</v>
      </c>
      <c r="B46" s="22"/>
      <c r="C46" s="10"/>
      <c r="D46" s="23"/>
      <c r="E46" s="37"/>
      <c r="F46" s="14"/>
      <c r="G46" s="38"/>
      <c r="H46" s="22"/>
      <c r="I46" s="9"/>
      <c r="J46" s="38"/>
      <c r="K46" s="22"/>
      <c r="L46" s="9"/>
      <c r="M46" s="36"/>
      <c r="N46" s="22"/>
      <c r="O46" s="9"/>
      <c r="P46" s="36"/>
      <c r="Q46" s="22"/>
      <c r="R46" s="10"/>
      <c r="S46" s="23"/>
      <c r="T46" s="22"/>
      <c r="U46" s="10"/>
      <c r="V46" s="23"/>
      <c r="W46" s="64"/>
      <c r="X46" s="65"/>
    </row>
    <row r="47" spans="1:24" x14ac:dyDescent="0.25">
      <c r="A47" s="31">
        <v>23</v>
      </c>
      <c r="B47" s="22"/>
      <c r="C47" s="10"/>
      <c r="D47" s="23"/>
      <c r="E47" s="22"/>
      <c r="F47" s="9"/>
      <c r="G47" s="36"/>
      <c r="H47" s="22"/>
      <c r="I47" s="9"/>
      <c r="J47" s="38"/>
      <c r="K47" s="22"/>
      <c r="L47" s="9"/>
      <c r="M47" s="36"/>
      <c r="N47" s="22"/>
      <c r="O47" s="9"/>
      <c r="P47" s="36"/>
      <c r="Q47" s="22"/>
      <c r="R47" s="10"/>
      <c r="S47" s="23"/>
      <c r="T47" s="22"/>
      <c r="U47" s="10"/>
      <c r="V47" s="23"/>
      <c r="W47" s="64"/>
      <c r="X47" s="65"/>
    </row>
    <row r="48" spans="1:24" x14ac:dyDescent="0.25">
      <c r="A48" s="31">
        <v>24</v>
      </c>
      <c r="B48" s="22"/>
      <c r="C48" s="10"/>
      <c r="D48" s="23"/>
      <c r="E48" s="37"/>
      <c r="F48" s="14"/>
      <c r="G48" s="38"/>
      <c r="H48" s="22"/>
      <c r="I48" s="9"/>
      <c r="J48" s="36"/>
      <c r="K48" s="22"/>
      <c r="L48" s="9"/>
      <c r="M48" s="36"/>
      <c r="N48" s="22"/>
      <c r="O48" s="9"/>
      <c r="P48" s="36"/>
      <c r="Q48" s="22"/>
      <c r="R48" s="10"/>
      <c r="S48" s="23"/>
      <c r="T48" s="22"/>
      <c r="U48" s="10"/>
      <c r="V48" s="23"/>
      <c r="W48" s="64"/>
      <c r="X48" s="65"/>
    </row>
    <row r="49" spans="1:24" x14ac:dyDescent="0.25">
      <c r="A49" s="31">
        <v>25</v>
      </c>
      <c r="B49" s="87">
        <v>42</v>
      </c>
      <c r="C49" s="10"/>
      <c r="D49" s="23"/>
      <c r="E49" s="22">
        <v>0</v>
      </c>
      <c r="F49" s="9"/>
      <c r="G49" s="36"/>
      <c r="H49" s="22">
        <v>0</v>
      </c>
      <c r="I49" s="9"/>
      <c r="J49" s="36"/>
      <c r="K49" s="22">
        <v>0</v>
      </c>
      <c r="L49" s="9"/>
      <c r="M49" s="36"/>
      <c r="N49" s="22">
        <v>0</v>
      </c>
      <c r="O49" s="9"/>
      <c r="P49" s="36"/>
      <c r="Q49" s="22">
        <v>0</v>
      </c>
      <c r="R49" s="10"/>
      <c r="S49" s="23"/>
      <c r="T49" s="22">
        <v>0</v>
      </c>
      <c r="U49" s="10"/>
      <c r="V49" s="23"/>
      <c r="W49" s="64">
        <v>97</v>
      </c>
      <c r="X49" s="65"/>
    </row>
    <row r="50" spans="1:24" s="1" customFormat="1" x14ac:dyDescent="0.25">
      <c r="A50" s="46">
        <v>26</v>
      </c>
      <c r="B50" s="47"/>
      <c r="C50" s="52"/>
      <c r="D50" s="53"/>
      <c r="E50" s="47">
        <v>0</v>
      </c>
      <c r="F50" s="11"/>
      <c r="G50" s="49"/>
      <c r="H50" s="47"/>
      <c r="I50" s="11"/>
      <c r="J50" s="49"/>
      <c r="K50" s="47"/>
      <c r="L50" s="11"/>
      <c r="M50" s="49"/>
      <c r="N50" s="47"/>
      <c r="O50" s="11"/>
      <c r="P50" s="49"/>
      <c r="Q50" s="47"/>
      <c r="R50" s="52"/>
      <c r="S50" s="53"/>
      <c r="T50" s="47"/>
      <c r="U50" s="52"/>
      <c r="V50" s="53"/>
      <c r="W50" s="64"/>
      <c r="X50" s="66"/>
    </row>
    <row r="51" spans="1:24" s="1" customFormat="1" x14ac:dyDescent="0.25">
      <c r="A51" s="46">
        <v>27</v>
      </c>
      <c r="B51" s="47"/>
      <c r="C51" s="52"/>
      <c r="D51" s="53"/>
      <c r="E51" s="47"/>
      <c r="F51" s="11"/>
      <c r="G51" s="49"/>
      <c r="H51" s="47"/>
      <c r="I51" s="11"/>
      <c r="J51" s="49"/>
      <c r="K51" s="47"/>
      <c r="L51" s="11"/>
      <c r="M51" s="49"/>
      <c r="N51" s="47"/>
      <c r="O51" s="11"/>
      <c r="P51" s="49"/>
      <c r="Q51" s="47"/>
      <c r="R51" s="52"/>
      <c r="S51" s="53"/>
      <c r="T51" s="47"/>
      <c r="U51" s="52"/>
      <c r="V51" s="53"/>
      <c r="W51" s="64"/>
      <c r="X51" s="66"/>
    </row>
    <row r="52" spans="1:24" x14ac:dyDescent="0.25">
      <c r="A52" s="31">
        <v>28</v>
      </c>
      <c r="B52" s="22"/>
      <c r="C52" s="16"/>
      <c r="D52" s="25"/>
      <c r="E52" s="22"/>
      <c r="F52" s="9"/>
      <c r="G52" s="36"/>
      <c r="H52" s="22"/>
      <c r="I52" s="9"/>
      <c r="J52" s="36"/>
      <c r="K52" s="22"/>
      <c r="L52" s="9"/>
      <c r="M52" s="36"/>
      <c r="N52" s="22"/>
      <c r="O52" s="9"/>
      <c r="P52" s="36"/>
      <c r="Q52" s="22"/>
      <c r="R52" s="16"/>
      <c r="S52" s="25"/>
      <c r="T52" s="22"/>
      <c r="U52" s="16"/>
      <c r="V52" s="25"/>
      <c r="W52" s="64"/>
      <c r="X52" s="66"/>
    </row>
    <row r="53" spans="1:24" x14ac:dyDescent="0.25">
      <c r="A53" s="31">
        <v>29</v>
      </c>
      <c r="B53" s="22"/>
      <c r="C53" s="16"/>
      <c r="D53" s="25"/>
      <c r="E53" s="22"/>
      <c r="F53" s="9"/>
      <c r="G53" s="36"/>
      <c r="H53" s="22"/>
      <c r="I53" s="9"/>
      <c r="J53" s="36"/>
      <c r="K53" s="22"/>
      <c r="L53" s="9"/>
      <c r="M53" s="36"/>
      <c r="N53" s="22"/>
      <c r="O53" s="9"/>
      <c r="P53" s="36"/>
      <c r="Q53" s="22"/>
      <c r="R53" s="16"/>
      <c r="S53" s="25"/>
      <c r="T53" s="22"/>
      <c r="U53" s="16"/>
      <c r="V53" s="25"/>
      <c r="W53" s="64"/>
      <c r="X53" s="66"/>
    </row>
    <row r="54" spans="1:24" x14ac:dyDescent="0.25">
      <c r="A54" s="31">
        <v>30</v>
      </c>
      <c r="B54" s="22"/>
      <c r="C54" s="16"/>
      <c r="D54" s="25"/>
      <c r="E54" s="22"/>
      <c r="F54" s="9"/>
      <c r="G54" s="36"/>
      <c r="H54" s="22"/>
      <c r="I54" s="9"/>
      <c r="J54" s="36"/>
      <c r="K54" s="22"/>
      <c r="L54" s="9"/>
      <c r="M54" s="36"/>
      <c r="N54" s="22"/>
      <c r="O54" s="9"/>
      <c r="P54" s="36"/>
      <c r="Q54" s="22"/>
      <c r="R54" s="16"/>
      <c r="S54" s="25"/>
      <c r="T54" s="22"/>
      <c r="U54" s="16"/>
      <c r="V54" s="25"/>
      <c r="W54" s="64"/>
      <c r="X54" s="66"/>
    </row>
    <row r="55" spans="1:24" ht="16.5" thickBot="1" x14ac:dyDescent="0.3">
      <c r="A55" s="32">
        <v>31</v>
      </c>
      <c r="B55" s="26"/>
      <c r="C55" s="28"/>
      <c r="D55" s="30"/>
      <c r="E55" s="41"/>
      <c r="F55" s="29"/>
      <c r="G55" s="42"/>
      <c r="H55" s="26"/>
      <c r="I55" s="27"/>
      <c r="J55" s="43"/>
      <c r="K55" s="26"/>
      <c r="L55" s="27"/>
      <c r="M55" s="45"/>
      <c r="N55" s="26"/>
      <c r="O55" s="27"/>
      <c r="P55" s="45"/>
      <c r="Q55" s="26"/>
      <c r="R55" s="28"/>
      <c r="S55" s="30"/>
      <c r="T55" s="26"/>
      <c r="U55" s="28"/>
      <c r="V55" s="30"/>
      <c r="W55" s="67"/>
      <c r="X55" s="68"/>
    </row>
    <row r="56" spans="1:24" s="58" customFormat="1" ht="51" customHeight="1" thickBot="1" x14ac:dyDescent="0.3">
      <c r="A56" s="17" t="s">
        <v>15</v>
      </c>
      <c r="B56" s="123">
        <f>SUM(B25:B55)</f>
        <v>42</v>
      </c>
      <c r="C56" s="124"/>
      <c r="D56" s="125"/>
      <c r="E56" s="123">
        <f>SUM(E25:E55)</f>
        <v>0</v>
      </c>
      <c r="F56" s="124"/>
      <c r="G56" s="125"/>
      <c r="H56" s="123">
        <f>SUM(H25:H55)</f>
        <v>0</v>
      </c>
      <c r="I56" s="124"/>
      <c r="J56" s="125"/>
      <c r="K56" s="123">
        <f>SUM(K25:K55)</f>
        <v>0</v>
      </c>
      <c r="L56" s="124"/>
      <c r="M56" s="125"/>
      <c r="N56" s="123">
        <f>SUM(N25:N55)</f>
        <v>0</v>
      </c>
      <c r="O56" s="124"/>
      <c r="P56" s="125"/>
      <c r="Q56" s="123">
        <f>SUM(Q25:Q55)</f>
        <v>0</v>
      </c>
      <c r="R56" s="124"/>
      <c r="S56" s="125"/>
      <c r="T56" s="123">
        <f>SUM(T25:T55)</f>
        <v>0</v>
      </c>
      <c r="U56" s="124"/>
      <c r="V56" s="125"/>
      <c r="W56" s="116">
        <f>SUM(W25:W55)</f>
        <v>97</v>
      </c>
      <c r="X56" s="117"/>
    </row>
    <row r="57" spans="1:24" s="58" customFormat="1" ht="51" customHeight="1" thickBot="1" x14ac:dyDescent="0.3">
      <c r="A57" s="59" t="s">
        <v>16</v>
      </c>
      <c r="B57" s="118">
        <f>B56/D62</f>
        <v>0.30215827338129497</v>
      </c>
      <c r="C57" s="119"/>
      <c r="D57" s="120"/>
      <c r="E57" s="118">
        <f>E56/D62</f>
        <v>0</v>
      </c>
      <c r="F57" s="119"/>
      <c r="G57" s="120"/>
      <c r="H57" s="118">
        <f>H56/D62</f>
        <v>0</v>
      </c>
      <c r="I57" s="119"/>
      <c r="J57" s="120"/>
      <c r="K57" s="118">
        <f>K56/D62</f>
        <v>0</v>
      </c>
      <c r="L57" s="119"/>
      <c r="M57" s="120"/>
      <c r="N57" s="118">
        <f>N56/D62</f>
        <v>0</v>
      </c>
      <c r="O57" s="119"/>
      <c r="P57" s="120"/>
      <c r="Q57" s="118">
        <f>Q56/D62</f>
        <v>0</v>
      </c>
      <c r="R57" s="119"/>
      <c r="S57" s="120"/>
      <c r="T57" s="118">
        <f>T56/D62</f>
        <v>0</v>
      </c>
      <c r="U57" s="119"/>
      <c r="V57" s="120"/>
      <c r="W57" s="121">
        <f>W56/D62</f>
        <v>0.69784172661870503</v>
      </c>
      <c r="X57" s="122"/>
    </row>
    <row r="58" spans="1:24" s="58" customFormat="1" ht="75" customHeight="1" thickBot="1" x14ac:dyDescent="0.3">
      <c r="A58" s="75" t="s">
        <v>17</v>
      </c>
      <c r="B58" s="111">
        <f>(D64+D65)*B57</f>
        <v>1692.0863309352519</v>
      </c>
      <c r="C58" s="112"/>
      <c r="D58" s="113"/>
      <c r="E58" s="111">
        <f>(D64+D65)*E57</f>
        <v>0</v>
      </c>
      <c r="F58" s="112"/>
      <c r="G58" s="113"/>
      <c r="H58" s="111">
        <f>(D64+D65)*H57</f>
        <v>0</v>
      </c>
      <c r="I58" s="112"/>
      <c r="J58" s="113"/>
      <c r="K58" s="111">
        <f>(D64+D65)*K57</f>
        <v>0</v>
      </c>
      <c r="L58" s="112"/>
      <c r="M58" s="113"/>
      <c r="N58" s="111">
        <f>(D64+D65)*N57</f>
        <v>0</v>
      </c>
      <c r="O58" s="112"/>
      <c r="P58" s="113"/>
      <c r="Q58" s="111">
        <f>(D64+D65)*Q57</f>
        <v>0</v>
      </c>
      <c r="R58" s="112"/>
      <c r="S58" s="113"/>
      <c r="T58" s="111">
        <f>(D64+D65)*T57</f>
        <v>0</v>
      </c>
      <c r="U58" s="112"/>
      <c r="V58" s="113"/>
      <c r="W58" s="114">
        <f>D66*W57</f>
        <v>3907.9136690647483</v>
      </c>
      <c r="X58" s="115"/>
    </row>
    <row r="59" spans="1:24" s="1" customFormat="1" ht="131.25" customHeight="1" x14ac:dyDescent="0.25">
      <c r="A59" s="76" t="s">
        <v>31</v>
      </c>
      <c r="B59" s="90">
        <f>B58*2.25%</f>
        <v>38.071942446043167</v>
      </c>
      <c r="C59" s="91"/>
      <c r="D59" s="92"/>
      <c r="E59" s="90">
        <f>E58*2.25%</f>
        <v>0</v>
      </c>
      <c r="F59" s="91"/>
      <c r="G59" s="92"/>
      <c r="H59" s="90">
        <f>H58*2.25%</f>
        <v>0</v>
      </c>
      <c r="I59" s="91"/>
      <c r="J59" s="92"/>
      <c r="K59" s="90">
        <f>K58*2.25%</f>
        <v>0</v>
      </c>
      <c r="L59" s="91"/>
      <c r="M59" s="92"/>
      <c r="N59" s="90">
        <f>N58*2.25%</f>
        <v>0</v>
      </c>
      <c r="O59" s="91"/>
      <c r="P59" s="92"/>
      <c r="Q59" s="90">
        <f>Q58*2.25%</f>
        <v>0</v>
      </c>
      <c r="R59" s="91"/>
      <c r="S59" s="92"/>
      <c r="T59" s="90">
        <f>T58*2.25%</f>
        <v>0</v>
      </c>
      <c r="U59" s="91"/>
      <c r="V59" s="92"/>
      <c r="W59" s="96">
        <f>W58*2.25%</f>
        <v>87.928057553956833</v>
      </c>
      <c r="X59" s="97"/>
    </row>
    <row r="60" spans="1:24" s="1" customFormat="1" ht="71.25" customHeight="1" thickBot="1" x14ac:dyDescent="0.3">
      <c r="A60" s="77" t="s">
        <v>30</v>
      </c>
      <c r="B60" s="93">
        <f>B58+B59</f>
        <v>1730.158273381295</v>
      </c>
      <c r="C60" s="94"/>
      <c r="D60" s="95"/>
      <c r="E60" s="93">
        <f>SUM(E58:E59)</f>
        <v>0</v>
      </c>
      <c r="F60" s="94"/>
      <c r="G60" s="95"/>
      <c r="H60" s="93">
        <f>SUM(H58:H59)</f>
        <v>0</v>
      </c>
      <c r="I60" s="94"/>
      <c r="J60" s="95"/>
      <c r="K60" s="93">
        <f>SUM(K58:K59)</f>
        <v>0</v>
      </c>
      <c r="L60" s="94"/>
      <c r="M60" s="95"/>
      <c r="N60" s="93">
        <f>SUM(N58:N59)</f>
        <v>0</v>
      </c>
      <c r="O60" s="94"/>
      <c r="P60" s="95"/>
      <c r="Q60" s="93">
        <f>SUM(Q58:Q59)</f>
        <v>0</v>
      </c>
      <c r="R60" s="94"/>
      <c r="S60" s="95"/>
      <c r="T60" s="93">
        <f>SUM(T58:T59)</f>
        <v>0</v>
      </c>
      <c r="U60" s="94"/>
      <c r="V60" s="95"/>
      <c r="W60" s="98">
        <f>W58+W59</f>
        <v>3995.8417266187053</v>
      </c>
      <c r="X60" s="99"/>
    </row>
    <row r="61" spans="1:24" ht="35.25" customHeight="1" thickBot="1" x14ac:dyDescent="0.3">
      <c r="A61" s="57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57"/>
    </row>
    <row r="62" spans="1:24" ht="35.25" customHeight="1" thickBot="1" x14ac:dyDescent="0.3">
      <c r="A62" s="126" t="s">
        <v>29</v>
      </c>
      <c r="B62" s="127"/>
      <c r="C62" s="127"/>
      <c r="D62" s="61">
        <f>B56+E56+H56+K56+N56+Q56+T56+W56</f>
        <v>139</v>
      </c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57"/>
    </row>
    <row r="63" spans="1:24" ht="35.25" customHeight="1" thickBot="1" x14ac:dyDescent="0.3">
      <c r="A63" s="126" t="s">
        <v>21</v>
      </c>
      <c r="B63" s="127"/>
      <c r="C63" s="127"/>
      <c r="D63" s="60">
        <f>B56+E56+H56+K56+N56+Q56+T56</f>
        <v>42</v>
      </c>
      <c r="E63" s="24"/>
      <c r="F63" s="24"/>
      <c r="G63" s="24"/>
      <c r="H63" s="24"/>
      <c r="I63" s="24" t="s">
        <v>60</v>
      </c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57"/>
    </row>
    <row r="64" spans="1:24" ht="50.25" customHeight="1" x14ac:dyDescent="0.25">
      <c r="A64" s="128" t="s">
        <v>22</v>
      </c>
      <c r="B64" s="129"/>
      <c r="C64" s="129"/>
      <c r="D64" s="85">
        <v>4000</v>
      </c>
      <c r="E64" s="24"/>
      <c r="F64" s="24"/>
      <c r="G64" s="24"/>
      <c r="H64" s="24"/>
      <c r="I64" s="24" t="s">
        <v>61</v>
      </c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57"/>
    </row>
    <row r="65" spans="1:24" ht="50.25" customHeight="1" x14ac:dyDescent="0.25">
      <c r="A65" s="100" t="s">
        <v>23</v>
      </c>
      <c r="B65" s="101"/>
      <c r="C65" s="102"/>
      <c r="D65" s="60">
        <f>D64*F65</f>
        <v>1600</v>
      </c>
      <c r="E65" s="24" t="s">
        <v>58</v>
      </c>
      <c r="F65" s="86">
        <v>0.4</v>
      </c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57"/>
    </row>
    <row r="66" spans="1:24" ht="50.25" customHeight="1" x14ac:dyDescent="0.25">
      <c r="A66" s="100" t="s">
        <v>25</v>
      </c>
      <c r="B66" s="101"/>
      <c r="C66" s="102"/>
      <c r="D66" s="60">
        <f>D64+D65</f>
        <v>5600</v>
      </c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57"/>
    </row>
    <row r="67" spans="1:24" ht="50.25" customHeight="1" x14ac:dyDescent="0.25">
      <c r="A67" s="103" t="s">
        <v>24</v>
      </c>
      <c r="B67" s="104"/>
      <c r="C67" s="105"/>
      <c r="D67" s="69">
        <f>B58+E58+H58+K58+N58+Q58+T58</f>
        <v>1692.0863309352519</v>
      </c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57"/>
    </row>
    <row r="68" spans="1:24" s="73" customFormat="1" ht="50.25" customHeight="1" x14ac:dyDescent="0.25">
      <c r="A68" s="103" t="s">
        <v>26</v>
      </c>
      <c r="B68" s="104"/>
      <c r="C68" s="105"/>
      <c r="D68" s="69">
        <f>D67*2.25%</f>
        <v>38.071942446043167</v>
      </c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2"/>
    </row>
    <row r="69" spans="1:24" s="73" customFormat="1" ht="50.25" customHeight="1" thickBot="1" x14ac:dyDescent="0.3">
      <c r="A69" s="106" t="s">
        <v>27</v>
      </c>
      <c r="B69" s="107"/>
      <c r="C69" s="108"/>
      <c r="D69" s="74">
        <f>D67+D68</f>
        <v>1730.158273381295</v>
      </c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2"/>
    </row>
    <row r="70" spans="1:24" s="73" customFormat="1" ht="50.25" customHeight="1" x14ac:dyDescent="0.25">
      <c r="A70" s="109"/>
      <c r="B70" s="109"/>
      <c r="C70" s="109"/>
      <c r="D70" s="70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2"/>
    </row>
    <row r="71" spans="1:24" ht="36.75" customHeight="1" x14ac:dyDescent="0.25">
      <c r="A71" s="110"/>
      <c r="B71" s="110"/>
      <c r="C71" s="110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57"/>
    </row>
    <row r="72" spans="1:24" ht="26.25" customHeight="1" x14ac:dyDescent="0.25">
      <c r="A72" s="147" t="s">
        <v>64</v>
      </c>
      <c r="B72" s="147"/>
      <c r="C72" s="147"/>
      <c r="D72" s="147"/>
      <c r="E72" s="147"/>
      <c r="F72" s="147"/>
      <c r="G72" s="147"/>
      <c r="H72" s="147"/>
      <c r="I72" s="147"/>
      <c r="J72" s="147"/>
      <c r="K72" s="147"/>
      <c r="L72" s="147"/>
      <c r="M72" s="147"/>
      <c r="N72" s="147"/>
      <c r="O72" s="147"/>
      <c r="P72" s="147"/>
      <c r="Q72" s="147"/>
      <c r="R72" s="147"/>
      <c r="S72" s="147"/>
      <c r="T72" s="147"/>
      <c r="U72" s="147"/>
      <c r="V72" s="147"/>
      <c r="W72"/>
      <c r="X72"/>
    </row>
    <row r="73" spans="1:24" ht="30.75" customHeight="1" x14ac:dyDescent="0.25">
      <c r="A73" s="148" t="s">
        <v>4</v>
      </c>
      <c r="B73" s="148"/>
      <c r="C73" s="145"/>
      <c r="D73" s="145"/>
      <c r="E73" s="148" t="s">
        <v>9</v>
      </c>
      <c r="F73" s="148"/>
      <c r="G73" s="148"/>
      <c r="H73" s="139"/>
      <c r="I73" s="139"/>
      <c r="J73" s="139"/>
      <c r="K73" s="139"/>
      <c r="L73" s="18"/>
      <c r="M73" s="18"/>
      <c r="N73" s="18"/>
      <c r="O73" s="18"/>
      <c r="P73" s="18"/>
      <c r="Q73" s="18"/>
      <c r="R73"/>
      <c r="S73"/>
      <c r="T73"/>
      <c r="U73"/>
      <c r="V73"/>
      <c r="W73"/>
      <c r="X73"/>
    </row>
    <row r="74" spans="1:24" ht="30.75" customHeight="1" x14ac:dyDescent="0.25">
      <c r="A74" s="149" t="s">
        <v>5</v>
      </c>
      <c r="B74" s="149"/>
      <c r="C74" s="146"/>
      <c r="D74" s="146"/>
      <c r="E74" s="149" t="s">
        <v>7</v>
      </c>
      <c r="F74" s="149"/>
      <c r="G74" s="149"/>
      <c r="H74" s="146"/>
      <c r="I74" s="146"/>
      <c r="J74" s="146"/>
      <c r="K74" s="146"/>
      <c r="L74" s="19"/>
      <c r="M74" s="19"/>
      <c r="N74" s="19"/>
      <c r="O74" s="19"/>
      <c r="P74" s="19"/>
      <c r="Q74" s="19"/>
      <c r="R74"/>
      <c r="S74"/>
      <c r="T74"/>
      <c r="U74"/>
      <c r="V74"/>
      <c r="W74"/>
      <c r="X74"/>
    </row>
    <row r="75" spans="1:24" ht="30.75" customHeight="1" x14ac:dyDescent="0.25">
      <c r="A75" s="137" t="s">
        <v>6</v>
      </c>
      <c r="B75" s="137"/>
      <c r="C75" s="138"/>
      <c r="D75" s="138"/>
      <c r="E75" s="137" t="s">
        <v>8</v>
      </c>
      <c r="F75" s="137"/>
      <c r="G75" s="137"/>
      <c r="H75" s="136"/>
      <c r="I75" s="136"/>
      <c r="J75" s="136"/>
      <c r="K75" s="136"/>
      <c r="L75" s="20"/>
      <c r="M75" s="20"/>
      <c r="N75" s="20"/>
      <c r="O75" s="20"/>
      <c r="P75" s="20"/>
      <c r="Q75" s="20"/>
      <c r="R75"/>
      <c r="S75"/>
      <c r="T75"/>
      <c r="U75"/>
      <c r="V75"/>
      <c r="W75"/>
      <c r="X75"/>
    </row>
    <row r="76" spans="1:24" x14ac:dyDescent="0.25">
      <c r="R76"/>
      <c r="S76"/>
      <c r="T76"/>
      <c r="U76"/>
      <c r="V76"/>
      <c r="W76"/>
      <c r="X76"/>
    </row>
  </sheetData>
  <mergeCells count="95">
    <mergeCell ref="A13:D13"/>
    <mergeCell ref="A9:X9"/>
    <mergeCell ref="A8:X8"/>
    <mergeCell ref="A7:X7"/>
    <mergeCell ref="A11:D11"/>
    <mergeCell ref="A12:D12"/>
    <mergeCell ref="E11:X11"/>
    <mergeCell ref="E12:X12"/>
    <mergeCell ref="E13:X13"/>
    <mergeCell ref="A23:A24"/>
    <mergeCell ref="C73:D73"/>
    <mergeCell ref="C74:D74"/>
    <mergeCell ref="A72:V72"/>
    <mergeCell ref="A73:B73"/>
    <mergeCell ref="E73:G73"/>
    <mergeCell ref="A74:B74"/>
    <mergeCell ref="E74:G74"/>
    <mergeCell ref="H74:K74"/>
    <mergeCell ref="B23:D23"/>
    <mergeCell ref="E23:G23"/>
    <mergeCell ref="H23:J23"/>
    <mergeCell ref="K23:M23"/>
    <mergeCell ref="N23:P23"/>
    <mergeCell ref="A65:C65"/>
    <mergeCell ref="A67:C67"/>
    <mergeCell ref="W23:X23"/>
    <mergeCell ref="A17:D17"/>
    <mergeCell ref="A18:D18"/>
    <mergeCell ref="H75:K75"/>
    <mergeCell ref="A75:B75"/>
    <mergeCell ref="E75:G75"/>
    <mergeCell ref="C75:D75"/>
    <mergeCell ref="H73:K73"/>
    <mergeCell ref="T23:V23"/>
    <mergeCell ref="Q23:S23"/>
    <mergeCell ref="A19:D19"/>
    <mergeCell ref="A20:D20"/>
    <mergeCell ref="E17:X17"/>
    <mergeCell ref="E18:X18"/>
    <mergeCell ref="E19:X19"/>
    <mergeCell ref="E20:X20"/>
    <mergeCell ref="A14:D14"/>
    <mergeCell ref="A15:D15"/>
    <mergeCell ref="A16:D16"/>
    <mergeCell ref="E14:X14"/>
    <mergeCell ref="E15:X15"/>
    <mergeCell ref="E16:X16"/>
    <mergeCell ref="A62:C62"/>
    <mergeCell ref="A64:C64"/>
    <mergeCell ref="B56:D56"/>
    <mergeCell ref="E56:G56"/>
    <mergeCell ref="H56:J56"/>
    <mergeCell ref="B58:D58"/>
    <mergeCell ref="E58:G58"/>
    <mergeCell ref="H58:J58"/>
    <mergeCell ref="A63:C63"/>
    <mergeCell ref="B59:D59"/>
    <mergeCell ref="B60:D60"/>
    <mergeCell ref="E59:G59"/>
    <mergeCell ref="E60:G60"/>
    <mergeCell ref="H59:J59"/>
    <mergeCell ref="H60:J60"/>
    <mergeCell ref="W56:X56"/>
    <mergeCell ref="B57:D57"/>
    <mergeCell ref="E57:G57"/>
    <mergeCell ref="H57:J57"/>
    <mergeCell ref="K57:M57"/>
    <mergeCell ref="N57:P57"/>
    <mergeCell ref="Q57:S57"/>
    <mergeCell ref="T57:V57"/>
    <mergeCell ref="W57:X57"/>
    <mergeCell ref="K56:M56"/>
    <mergeCell ref="N56:P56"/>
    <mergeCell ref="Q56:S56"/>
    <mergeCell ref="T56:V56"/>
    <mergeCell ref="K58:M58"/>
    <mergeCell ref="N58:P58"/>
    <mergeCell ref="Q58:S58"/>
    <mergeCell ref="T58:V58"/>
    <mergeCell ref="W58:X58"/>
    <mergeCell ref="A66:C66"/>
    <mergeCell ref="A68:C68"/>
    <mergeCell ref="A69:C69"/>
    <mergeCell ref="A70:C70"/>
    <mergeCell ref="A71:C71"/>
    <mergeCell ref="T59:V59"/>
    <mergeCell ref="T60:V60"/>
    <mergeCell ref="W59:X59"/>
    <mergeCell ref="W60:X60"/>
    <mergeCell ref="K59:M59"/>
    <mergeCell ref="K60:M60"/>
    <mergeCell ref="N59:P59"/>
    <mergeCell ref="N60:P60"/>
    <mergeCell ref="Q59:S59"/>
    <mergeCell ref="Q60:S60"/>
  </mergeCells>
  <conditionalFormatting sqref="A25:A55">
    <cfRule type="containsText" dxfId="55" priority="170" stopIfTrue="1" operator="containsText" text="concediu de odihna">
      <formula>NOT(ISERROR(SEARCH("concediu de odihna",A25)))</formula>
    </cfRule>
    <cfRule type="containsText" dxfId="54" priority="171" stopIfTrue="1" operator="containsText" text="concediu medical">
      <formula>NOT(ISERROR(SEARCH("concediu medical",A25)))</formula>
    </cfRule>
  </conditionalFormatting>
  <conditionalFormatting sqref="B25:B49">
    <cfRule type="containsText" dxfId="53" priority="115" stopIfTrue="1" operator="containsText" text="concediu de odihna">
      <formula>NOT(ISERROR(SEARCH("concediu de odihna",B25)))</formula>
    </cfRule>
    <cfRule type="containsText" dxfId="52" priority="116" stopIfTrue="1" operator="containsText" text="concediu medical">
      <formula>NOT(ISERROR(SEARCH("concediu medical",B25)))</formula>
    </cfRule>
  </conditionalFormatting>
  <conditionalFormatting sqref="B50:D50 H50:M50 H52:M52">
    <cfRule type="containsText" dxfId="51" priority="113" stopIfTrue="1" operator="containsText" text="concediu de odihna">
      <formula>NOT(ISERROR(SEARCH("concediu de odihna",B50)))</formula>
    </cfRule>
    <cfRule type="containsText" dxfId="50" priority="114" stopIfTrue="1" operator="containsText" text="concediu medical">
      <formula>NOT(ISERROR(SEARCH("concediu medical",B50)))</formula>
    </cfRule>
  </conditionalFormatting>
  <conditionalFormatting sqref="B51:M51 B52:F52 B53:M54 B55">
    <cfRule type="containsText" dxfId="49" priority="172" stopIfTrue="1" operator="containsText" text="concediu de odihna">
      <formula>NOT(ISERROR(SEARCH("concediu de odihna",B51)))</formula>
    </cfRule>
    <cfRule type="containsText" dxfId="48" priority="173" stopIfTrue="1" operator="containsText" text="concediu medical">
      <formula>NOT(ISERROR(SEARCH("concediu medical",B51)))</formula>
    </cfRule>
  </conditionalFormatting>
  <conditionalFormatting sqref="C25:D49">
    <cfRule type="containsErrors" dxfId="47" priority="117">
      <formula>ISERROR(C25)</formula>
    </cfRule>
  </conditionalFormatting>
  <conditionalFormatting sqref="C55:D55">
    <cfRule type="containsErrors" dxfId="46" priority="176">
      <formula>ISERROR(C55)</formula>
    </cfRule>
  </conditionalFormatting>
  <conditionalFormatting sqref="E49:F49">
    <cfRule type="containsText" dxfId="45" priority="11" stopIfTrue="1" operator="containsText" text="concediu de odihna">
      <formula>NOT(ISERROR(SEARCH("concediu de odihna",E49)))</formula>
    </cfRule>
    <cfRule type="containsText" dxfId="44" priority="12" stopIfTrue="1" operator="containsText" text="concediu medical">
      <formula>NOT(ISERROR(SEARCH("concediu medical",E49)))</formula>
    </cfRule>
  </conditionalFormatting>
  <conditionalFormatting sqref="E50:F50">
    <cfRule type="containsErrors" dxfId="43" priority="107">
      <formula>ISERROR(E50)</formula>
    </cfRule>
  </conditionalFormatting>
  <conditionalFormatting sqref="E27:G44">
    <cfRule type="containsErrors" dxfId="42" priority="86">
      <formula>ISERROR(E27)</formula>
    </cfRule>
  </conditionalFormatting>
  <conditionalFormatting sqref="E46:G48">
    <cfRule type="containsErrors" dxfId="41" priority="150">
      <formula>ISERROR(E46)</formula>
    </cfRule>
  </conditionalFormatting>
  <conditionalFormatting sqref="E26:I26">
    <cfRule type="containsErrors" dxfId="40" priority="100">
      <formula>ISERROR(E26)</formula>
    </cfRule>
  </conditionalFormatting>
  <conditionalFormatting sqref="E25:P25">
    <cfRule type="containsErrors" dxfId="39" priority="61">
      <formula>ISERROR(E25)</formula>
    </cfRule>
  </conditionalFormatting>
  <conditionalFormatting sqref="G49:G50">
    <cfRule type="containsErrors" dxfId="38" priority="102">
      <formula>ISERROR(G49)</formula>
    </cfRule>
  </conditionalFormatting>
  <conditionalFormatting sqref="G52">
    <cfRule type="containsErrors" dxfId="37" priority="101">
      <formula>ISERROR(G52)</formula>
    </cfRule>
  </conditionalFormatting>
  <conditionalFormatting sqref="H49">
    <cfRule type="containsText" dxfId="36" priority="9" stopIfTrue="1" operator="containsText" text="concediu de odihna">
      <formula>NOT(ISERROR(SEARCH("concediu de odihna",H49)))</formula>
    </cfRule>
    <cfRule type="containsText" dxfId="35" priority="10" stopIfTrue="1" operator="containsText" text="concediu medical">
      <formula>NOT(ISERROR(SEARCH("concediu medical",H49)))</formula>
    </cfRule>
  </conditionalFormatting>
  <conditionalFormatting sqref="H31:I48 I49">
    <cfRule type="containsErrors" dxfId="34" priority="131">
      <formula>ISERROR(H31)</formula>
    </cfRule>
  </conditionalFormatting>
  <conditionalFormatting sqref="H27:J27 H28:I28 H29:J30">
    <cfRule type="containsErrors" dxfId="33" priority="175">
      <formula>ISERROR(H27)</formula>
    </cfRule>
  </conditionalFormatting>
  <conditionalFormatting sqref="H55:P55">
    <cfRule type="containsErrors" dxfId="32" priority="45">
      <formula>ISERROR(H55)</formula>
    </cfRule>
  </conditionalFormatting>
  <conditionalFormatting sqref="J25:J28">
    <cfRule type="containsErrors" dxfId="31" priority="168">
      <formula>ISERROR(J25)</formula>
    </cfRule>
  </conditionalFormatting>
  <conditionalFormatting sqref="J31:J49">
    <cfRule type="containsErrors" dxfId="30" priority="91">
      <formula>ISERROR(J31)</formula>
    </cfRule>
  </conditionalFormatting>
  <conditionalFormatting sqref="K49">
    <cfRule type="containsText" dxfId="29" priority="7" stopIfTrue="1" operator="containsText" text="concediu de odihna">
      <formula>NOT(ISERROR(SEARCH("concediu de odihna",K49)))</formula>
    </cfRule>
    <cfRule type="containsText" dxfId="28" priority="8" stopIfTrue="1" operator="containsText" text="concediu medical">
      <formula>NOT(ISERROR(SEARCH("concediu medical",K49)))</formula>
    </cfRule>
  </conditionalFormatting>
  <conditionalFormatting sqref="K39:L48 L49">
    <cfRule type="containsErrors" dxfId="27" priority="146">
      <formula>ISERROR(K39)</formula>
    </cfRule>
  </conditionalFormatting>
  <conditionalFormatting sqref="K26:P38">
    <cfRule type="containsErrors" dxfId="26" priority="40">
      <formula>ISERROR(K26)</formula>
    </cfRule>
  </conditionalFormatting>
  <conditionalFormatting sqref="M39:M49">
    <cfRule type="containsErrors" dxfId="25" priority="120">
      <formula>ISERROR(M39)</formula>
    </cfRule>
  </conditionalFormatting>
  <conditionalFormatting sqref="N49">
    <cfRule type="containsText" dxfId="24" priority="5" stopIfTrue="1" operator="containsText" text="concediu de odihna">
      <formula>NOT(ISERROR(SEARCH("concediu de odihna",N49)))</formula>
    </cfRule>
    <cfRule type="containsText" dxfId="23" priority="6" stopIfTrue="1" operator="containsText" text="concediu medical">
      <formula>NOT(ISERROR(SEARCH("concediu medical",N49)))</formula>
    </cfRule>
  </conditionalFormatting>
  <conditionalFormatting sqref="N39:O48 O49">
    <cfRule type="containsErrors" dxfId="22" priority="57">
      <formula>ISERROR(N39)</formula>
    </cfRule>
  </conditionalFormatting>
  <conditionalFormatting sqref="N50:X54">
    <cfRule type="containsText" dxfId="21" priority="14" stopIfTrue="1" operator="containsText" text="concediu de odihna">
      <formula>NOT(ISERROR(SEARCH("concediu de odihna",N50)))</formula>
    </cfRule>
    <cfRule type="containsText" dxfId="20" priority="15" stopIfTrue="1" operator="containsText" text="concediu medical">
      <formula>NOT(ISERROR(SEARCH("concediu medical",N50)))</formula>
    </cfRule>
  </conditionalFormatting>
  <conditionalFormatting sqref="P39:P49">
    <cfRule type="containsErrors" dxfId="19" priority="42">
      <formula>ISERROR(P39)</formula>
    </cfRule>
  </conditionalFormatting>
  <conditionalFormatting sqref="Q25:Q49">
    <cfRule type="containsText" dxfId="18" priority="3" stopIfTrue="1" operator="containsText" text="concediu de odihna">
      <formula>NOT(ISERROR(SEARCH("concediu de odihna",Q25)))</formula>
    </cfRule>
    <cfRule type="containsText" dxfId="17" priority="4" stopIfTrue="1" operator="containsText" text="concediu medical">
      <formula>NOT(ISERROR(SEARCH("concediu medical",Q25)))</formula>
    </cfRule>
  </conditionalFormatting>
  <conditionalFormatting sqref="Q55">
    <cfRule type="containsText" dxfId="16" priority="35" stopIfTrue="1" operator="containsText" text="concediu de odihna">
      <formula>NOT(ISERROR(SEARCH("concediu de odihna",Q55)))</formula>
    </cfRule>
    <cfRule type="containsText" dxfId="15" priority="36" stopIfTrue="1" operator="containsText" text="concediu medical">
      <formula>NOT(ISERROR(SEARCH("concediu medical",Q55)))</formula>
    </cfRule>
  </conditionalFormatting>
  <conditionalFormatting sqref="R25:S49">
    <cfRule type="containsErrors" dxfId="14" priority="34">
      <formula>ISERROR(R25)</formula>
    </cfRule>
  </conditionalFormatting>
  <conditionalFormatting sqref="R55:S55">
    <cfRule type="containsErrors" dxfId="13" priority="37">
      <formula>ISERROR(R55)</formula>
    </cfRule>
  </conditionalFormatting>
  <conditionalFormatting sqref="T25:T49">
    <cfRule type="containsText" dxfId="12" priority="1" stopIfTrue="1" operator="containsText" text="concediu de odihna">
      <formula>NOT(ISERROR(SEARCH("concediu de odihna",T25)))</formula>
    </cfRule>
    <cfRule type="containsText" dxfId="11" priority="2" stopIfTrue="1" operator="containsText" text="concediu medical">
      <formula>NOT(ISERROR(SEARCH("concediu medical",T25)))</formula>
    </cfRule>
  </conditionalFormatting>
  <conditionalFormatting sqref="T55">
    <cfRule type="containsText" dxfId="10" priority="27" stopIfTrue="1" operator="containsText" text="concediu de odihna">
      <formula>NOT(ISERROR(SEARCH("concediu de odihna",T55)))</formula>
    </cfRule>
    <cfRule type="containsText" dxfId="9" priority="28" stopIfTrue="1" operator="containsText" text="concediu medical">
      <formula>NOT(ISERROR(SEARCH("concediu medical",T55)))</formula>
    </cfRule>
  </conditionalFormatting>
  <conditionalFormatting sqref="U25:V49">
    <cfRule type="containsErrors" dxfId="8" priority="26">
      <formula>ISERROR(U25)</formula>
    </cfRule>
  </conditionalFormatting>
  <conditionalFormatting sqref="U55:V55">
    <cfRule type="containsErrors" dxfId="7" priority="29">
      <formula>ISERROR(U55)</formula>
    </cfRule>
  </conditionalFormatting>
  <conditionalFormatting sqref="W25:W49">
    <cfRule type="containsText" dxfId="6" priority="16" stopIfTrue="1" operator="containsText" text="concediu de odihna">
      <formula>NOT(ISERROR(SEARCH("concediu de odihna",W25)))</formula>
    </cfRule>
    <cfRule type="containsText" dxfId="5" priority="17" stopIfTrue="1" operator="containsText" text="concediu medical">
      <formula>NOT(ISERROR(SEARCH("concediu medical",W25)))</formula>
    </cfRule>
  </conditionalFormatting>
  <conditionalFormatting sqref="W55">
    <cfRule type="containsText" dxfId="4" priority="19" stopIfTrue="1" operator="containsText" text="concediu de odihna">
      <formula>NOT(ISERROR(SEARCH("concediu de odihna",W55)))</formula>
    </cfRule>
    <cfRule type="containsText" dxfId="3" priority="20" stopIfTrue="1" operator="containsText" text="concediu medical">
      <formula>NOT(ISERROR(SEARCH("concediu medical",W55)))</formula>
    </cfRule>
  </conditionalFormatting>
  <conditionalFormatting sqref="X25:X49">
    <cfRule type="containsErrors" dxfId="2" priority="18">
      <formula>ISERROR(X25)</formula>
    </cfRule>
  </conditionalFormatting>
  <conditionalFormatting sqref="X55">
    <cfRule type="containsErrors" dxfId="1" priority="21">
      <formula>ISERROR(X55)</formula>
    </cfRule>
  </conditionalFormatting>
  <conditionalFormatting sqref="X61:X71">
    <cfRule type="containsErrors" dxfId="0" priority="13">
      <formula>ISERROR(X61)</formula>
    </cfRule>
  </conditionalFormatting>
  <pageMargins left="0.11811023622047245" right="0.11811023622047245" top="0.35433070866141736" bottom="0.35433070866141736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I42"/>
  <sheetViews>
    <sheetView topLeftCell="A25" workbookViewId="0">
      <selection activeCell="A15" sqref="A15:XFD15"/>
    </sheetView>
  </sheetViews>
  <sheetFormatPr defaultRowHeight="15" x14ac:dyDescent="0.25"/>
  <cols>
    <col min="2" max="2" width="113.42578125" customWidth="1"/>
  </cols>
  <sheetData>
    <row r="1" spans="2:9" x14ac:dyDescent="0.25">
      <c r="B1" s="84" t="s">
        <v>32</v>
      </c>
    </row>
    <row r="2" spans="2:9" x14ac:dyDescent="0.25">
      <c r="B2" s="78" t="s">
        <v>33</v>
      </c>
      <c r="C2" s="78"/>
      <c r="D2" s="78"/>
      <c r="E2" s="78"/>
      <c r="F2" s="78"/>
      <c r="G2" s="78"/>
      <c r="H2" s="78"/>
      <c r="I2" s="78"/>
    </row>
    <row r="3" spans="2:9" x14ac:dyDescent="0.25">
      <c r="B3" s="78" t="s">
        <v>34</v>
      </c>
      <c r="C3" s="78"/>
      <c r="D3" s="78"/>
      <c r="E3" s="78"/>
      <c r="F3" s="78"/>
      <c r="G3" s="78"/>
      <c r="H3" s="78"/>
      <c r="I3" s="78"/>
    </row>
    <row r="4" spans="2:9" x14ac:dyDescent="0.25">
      <c r="B4" s="78" t="s">
        <v>35</v>
      </c>
      <c r="C4" s="78"/>
      <c r="D4" s="78"/>
      <c r="E4" s="78"/>
      <c r="F4" s="78"/>
      <c r="G4" s="78"/>
      <c r="H4" s="78"/>
      <c r="I4" s="78"/>
    </row>
    <row r="5" spans="2:9" x14ac:dyDescent="0.25">
      <c r="B5" s="78" t="s">
        <v>36</v>
      </c>
      <c r="C5" s="78"/>
      <c r="D5" s="78"/>
      <c r="E5" s="78"/>
      <c r="F5" s="78"/>
      <c r="G5" s="78"/>
      <c r="H5" s="78"/>
      <c r="I5" s="78"/>
    </row>
    <row r="6" spans="2:9" x14ac:dyDescent="0.25">
      <c r="B6" s="78" t="s">
        <v>55</v>
      </c>
      <c r="C6" s="78"/>
      <c r="D6" s="78"/>
      <c r="E6" s="78"/>
      <c r="F6" s="78"/>
      <c r="G6" s="78"/>
      <c r="H6" s="78"/>
      <c r="I6" s="78"/>
    </row>
    <row r="7" spans="2:9" x14ac:dyDescent="0.25">
      <c r="B7" s="78" t="s">
        <v>57</v>
      </c>
      <c r="C7" s="78"/>
      <c r="D7" s="78"/>
      <c r="E7" s="78"/>
      <c r="F7" s="78"/>
      <c r="G7" s="78"/>
      <c r="H7" s="78"/>
      <c r="I7" s="78"/>
    </row>
    <row r="8" spans="2:9" x14ac:dyDescent="0.25">
      <c r="B8" s="78" t="s">
        <v>56</v>
      </c>
      <c r="C8" s="78"/>
      <c r="D8" s="78"/>
      <c r="E8" s="78"/>
      <c r="F8" s="78"/>
      <c r="G8" s="78"/>
      <c r="H8" s="78"/>
      <c r="I8" s="78"/>
    </row>
    <row r="9" spans="2:9" x14ac:dyDescent="0.25">
      <c r="B9" s="78" t="s">
        <v>59</v>
      </c>
      <c r="C9" s="78"/>
      <c r="D9" s="78"/>
      <c r="E9" s="78"/>
      <c r="F9" s="78"/>
      <c r="G9" s="78"/>
      <c r="H9" s="78"/>
      <c r="I9" s="78"/>
    </row>
    <row r="10" spans="2:9" x14ac:dyDescent="0.25">
      <c r="B10" s="78"/>
      <c r="C10" s="78"/>
      <c r="D10" s="78"/>
      <c r="E10" s="78"/>
      <c r="F10" s="78"/>
      <c r="G10" s="78"/>
      <c r="H10" s="78"/>
      <c r="I10" s="78"/>
    </row>
    <row r="11" spans="2:9" x14ac:dyDescent="0.25">
      <c r="B11" s="78"/>
      <c r="C11" s="78"/>
      <c r="D11" s="78"/>
      <c r="E11" s="78"/>
      <c r="F11" s="78"/>
      <c r="G11" s="78"/>
      <c r="H11" s="78"/>
      <c r="I11" s="78"/>
    </row>
    <row r="12" spans="2:9" x14ac:dyDescent="0.25">
      <c r="B12" s="80" t="s">
        <v>40</v>
      </c>
      <c r="C12" s="78"/>
      <c r="D12" s="78"/>
      <c r="E12" s="78"/>
      <c r="F12" s="78"/>
      <c r="G12" s="78"/>
      <c r="H12" s="78"/>
      <c r="I12" s="78"/>
    </row>
    <row r="13" spans="2:9" ht="39" x14ac:dyDescent="0.25">
      <c r="B13" s="89" t="s">
        <v>66</v>
      </c>
      <c r="C13" s="78"/>
      <c r="D13" s="78"/>
      <c r="E13" s="78"/>
      <c r="F13" s="78"/>
      <c r="G13" s="78"/>
      <c r="H13" s="78"/>
      <c r="I13" s="78"/>
    </row>
    <row r="14" spans="2:9" ht="39" x14ac:dyDescent="0.25">
      <c r="B14" s="89" t="s">
        <v>67</v>
      </c>
      <c r="C14" s="78"/>
      <c r="D14" s="78"/>
      <c r="E14" s="78"/>
      <c r="F14" s="78"/>
      <c r="G14" s="78"/>
      <c r="H14" s="78"/>
      <c r="I14" s="78"/>
    </row>
    <row r="15" spans="2:9" x14ac:dyDescent="0.25">
      <c r="B15" s="79" t="s">
        <v>68</v>
      </c>
      <c r="C15" s="78"/>
      <c r="D15" s="78"/>
      <c r="E15" s="78"/>
      <c r="F15" s="78"/>
      <c r="G15" s="78"/>
      <c r="H15" s="78"/>
      <c r="I15" s="78"/>
    </row>
    <row r="16" spans="2:9" x14ac:dyDescent="0.25">
      <c r="B16" s="79" t="s">
        <v>69</v>
      </c>
      <c r="C16" s="78"/>
      <c r="D16" s="78"/>
      <c r="E16" s="78"/>
      <c r="F16" s="78"/>
      <c r="G16" s="78"/>
      <c r="H16" s="78"/>
      <c r="I16" s="78"/>
    </row>
    <row r="17" spans="2:9" ht="26.25" x14ac:dyDescent="0.25">
      <c r="B17" s="89" t="s">
        <v>70</v>
      </c>
      <c r="C17" s="78"/>
      <c r="D17" s="78"/>
      <c r="E17" s="78"/>
      <c r="F17" s="78"/>
      <c r="G17" s="78"/>
      <c r="H17" s="78"/>
      <c r="I17" s="78"/>
    </row>
    <row r="18" spans="2:9" x14ac:dyDescent="0.25">
      <c r="B18" s="79" t="s">
        <v>37</v>
      </c>
      <c r="C18" s="78"/>
      <c r="D18" s="78"/>
      <c r="E18" s="78"/>
      <c r="F18" s="78"/>
      <c r="G18" s="78"/>
      <c r="H18" s="78"/>
      <c r="I18" s="78"/>
    </row>
    <row r="19" spans="2:9" x14ac:dyDescent="0.25">
      <c r="B19" s="79" t="s">
        <v>38</v>
      </c>
      <c r="C19" s="78"/>
      <c r="D19" s="78"/>
      <c r="E19" s="78"/>
      <c r="F19" s="78"/>
      <c r="G19" s="78"/>
      <c r="H19" s="78"/>
      <c r="I19" s="78"/>
    </row>
    <row r="20" spans="2:9" x14ac:dyDescent="0.25">
      <c r="B20" s="79" t="s">
        <v>65</v>
      </c>
      <c r="C20" s="78"/>
      <c r="D20" s="78"/>
      <c r="E20" s="78"/>
      <c r="F20" s="78"/>
      <c r="G20" s="78"/>
      <c r="H20" s="78"/>
      <c r="I20" s="78"/>
    </row>
    <row r="21" spans="2:9" x14ac:dyDescent="0.25">
      <c r="B21" s="79" t="s">
        <v>39</v>
      </c>
      <c r="C21" s="78"/>
      <c r="D21" s="78"/>
      <c r="E21" s="78"/>
      <c r="F21" s="78"/>
      <c r="G21" s="78"/>
      <c r="H21" s="78"/>
      <c r="I21" s="78"/>
    </row>
    <row r="22" spans="2:9" x14ac:dyDescent="0.25">
      <c r="B22" s="78"/>
      <c r="C22" s="78"/>
      <c r="D22" s="78"/>
      <c r="E22" s="78"/>
      <c r="F22" s="78"/>
      <c r="G22" s="78"/>
      <c r="H22" s="78"/>
      <c r="I22" s="78"/>
    </row>
    <row r="23" spans="2:9" x14ac:dyDescent="0.25">
      <c r="B23" s="78"/>
      <c r="C23" s="78"/>
      <c r="D23" s="78"/>
      <c r="E23" s="78"/>
      <c r="F23" s="78"/>
      <c r="G23" s="78"/>
      <c r="H23" s="78"/>
      <c r="I23" s="78"/>
    </row>
    <row r="24" spans="2:9" x14ac:dyDescent="0.25">
      <c r="B24" s="78"/>
      <c r="C24" s="78"/>
      <c r="D24" s="78"/>
      <c r="E24" s="78"/>
      <c r="F24" s="78"/>
      <c r="G24" s="78"/>
      <c r="H24" s="78"/>
      <c r="I24" s="78"/>
    </row>
    <row r="25" spans="2:9" x14ac:dyDescent="0.25">
      <c r="B25" s="78"/>
      <c r="C25" s="78"/>
      <c r="D25" s="78"/>
      <c r="E25" s="78"/>
      <c r="F25" s="78"/>
      <c r="G25" s="78"/>
      <c r="H25" s="78"/>
      <c r="I25" s="78"/>
    </row>
    <row r="26" spans="2:9" x14ac:dyDescent="0.25">
      <c r="B26" s="78"/>
      <c r="C26" s="78"/>
      <c r="D26" s="78"/>
      <c r="E26" s="78"/>
      <c r="F26" s="78"/>
      <c r="G26" s="78"/>
      <c r="H26" s="78"/>
      <c r="I26" s="78"/>
    </row>
    <row r="27" spans="2:9" x14ac:dyDescent="0.25">
      <c r="B27" s="81" t="s">
        <v>41</v>
      </c>
      <c r="C27" s="78"/>
      <c r="D27" s="78"/>
      <c r="E27" s="78"/>
      <c r="F27" s="78"/>
      <c r="G27" s="78"/>
      <c r="H27" s="78"/>
      <c r="I27" s="78"/>
    </row>
    <row r="28" spans="2:9" x14ac:dyDescent="0.25">
      <c r="B28" s="79" t="s">
        <v>42</v>
      </c>
      <c r="C28" s="78"/>
      <c r="D28" s="78"/>
      <c r="E28" s="78"/>
      <c r="F28" s="78"/>
      <c r="G28" s="78"/>
      <c r="H28" s="78"/>
      <c r="I28" s="78"/>
    </row>
    <row r="29" spans="2:9" x14ac:dyDescent="0.25">
      <c r="B29" s="79" t="s">
        <v>43</v>
      </c>
    </row>
    <row r="30" spans="2:9" x14ac:dyDescent="0.25">
      <c r="B30" s="79" t="s">
        <v>44</v>
      </c>
    </row>
    <row r="31" spans="2:9" x14ac:dyDescent="0.25">
      <c r="B31" s="79" t="s">
        <v>45</v>
      </c>
    </row>
    <row r="32" spans="2:9" x14ac:dyDescent="0.25">
      <c r="B32" s="79" t="s">
        <v>46</v>
      </c>
    </row>
    <row r="33" spans="2:2" x14ac:dyDescent="0.25">
      <c r="B33" s="79" t="s">
        <v>47</v>
      </c>
    </row>
    <row r="34" spans="2:2" x14ac:dyDescent="0.25">
      <c r="B34" s="79" t="s">
        <v>48</v>
      </c>
    </row>
    <row r="37" spans="2:2" x14ac:dyDescent="0.25">
      <c r="B37" s="83" t="s">
        <v>49</v>
      </c>
    </row>
    <row r="38" spans="2:2" x14ac:dyDescent="0.25">
      <c r="B38" s="82" t="s">
        <v>50</v>
      </c>
    </row>
    <row r="39" spans="2:2" x14ac:dyDescent="0.25">
      <c r="B39" s="82" t="s">
        <v>51</v>
      </c>
    </row>
    <row r="40" spans="2:2" x14ac:dyDescent="0.25">
      <c r="B40" s="82" t="s">
        <v>52</v>
      </c>
    </row>
    <row r="41" spans="2:2" x14ac:dyDescent="0.25">
      <c r="B41" s="82" t="s">
        <v>53</v>
      </c>
    </row>
    <row r="42" spans="2:2" x14ac:dyDescent="0.25">
      <c r="B42" s="82" t="s">
        <v>54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7 PROIECTE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lungoci roxana</cp:lastModifiedBy>
  <cp:lastPrinted>2019-01-14T11:47:52Z</cp:lastPrinted>
  <dcterms:created xsi:type="dcterms:W3CDTF">2009-06-22T14:02:35Z</dcterms:created>
  <dcterms:modified xsi:type="dcterms:W3CDTF">2024-02-05T13:15:23Z</dcterms:modified>
</cp:coreProperties>
</file>