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tantin\Desktop\"/>
    </mc:Choice>
  </mc:AlternateContent>
  <xr:revisionPtr revIDLastSave="0" documentId="13_ncr:1_{FF9E275B-534F-45B3-9B30-40FAD365219C}" xr6:coauthVersionLast="47" xr6:coauthVersionMax="47" xr10:uidLastSave="{00000000-0000-0000-0000-000000000000}"/>
  <bookViews>
    <workbookView xWindow="-120" yWindow="-120" windowWidth="29040" windowHeight="15840" xr2:uid="{81186280-8D1E-44E0-A752-2EAA39ADF2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6" i="1"/>
  <c r="H7" i="1"/>
  <c r="G7" i="1"/>
  <c r="I8" i="1"/>
  <c r="J8" i="1" s="1"/>
  <c r="I10" i="1"/>
  <c r="J10" i="1" s="1"/>
  <c r="I9" i="1"/>
  <c r="J9" i="1" s="1"/>
  <c r="I7" i="1"/>
  <c r="I6" i="1"/>
  <c r="J7" i="1" l="1"/>
  <c r="J6" i="1"/>
</calcChain>
</file>

<file path=xl/sharedStrings.xml><?xml version="1.0" encoding="utf-8"?>
<sst xmlns="http://schemas.openxmlformats.org/spreadsheetml/2006/main" count="34" uniqueCount="33">
  <si>
    <t>PROIECTE DEPUSE</t>
  </si>
  <si>
    <t>Nr.crt</t>
  </si>
  <si>
    <t xml:space="preserve">Prioritatea </t>
  </si>
  <si>
    <t>Cod Apel din MYSMIS</t>
  </si>
  <si>
    <t>Denumire Apel</t>
  </si>
  <si>
    <t>Data deschidere apel, ZZ.LL.AA</t>
  </si>
  <si>
    <t>Data inchidere apel, ZZ.LL.AA</t>
  </si>
  <si>
    <t>Valoare nerambursabila solicitata, 
Mil LEI</t>
  </si>
  <si>
    <t>% acoperire alocare apel</t>
  </si>
  <si>
    <t>PRNE/151/PRNE_P1/OP1/RSO1.3/PRNE_A18</t>
  </si>
  <si>
    <t>PR/NE/2023/P1/RSO1.3.1/1 - Microîntreprinderi</t>
  </si>
  <si>
    <t>24.11.2023</t>
  </si>
  <si>
    <t>31.12.2023</t>
  </si>
  <si>
    <t>PRNE/107/PRNE_P2/OP1/RSO1.2/PRNE_A29</t>
  </si>
  <si>
    <t>PR/NE/2023/PI2/RSO1.2/1 – DIGITALIZARE IMM</t>
  </si>
  <si>
    <t>06.11.2023</t>
  </si>
  <si>
    <t>PRNE/130/PRNE_P4/OP2/RSO2.8/PRNE_A30_C</t>
  </si>
  <si>
    <t>PR/NE/2023/4/RSO2.8/1/Mobilitate urbana MRJ+M</t>
  </si>
  <si>
    <t>01.10.2023</t>
  </si>
  <si>
    <t>PRNE/154/PRNE_P6/OP4/RSO4.2/PRNE_A6</t>
  </si>
  <si>
    <t>PR/NE/2023/6/RSO4.2/1/INVATAMANT MRJ+M</t>
  </si>
  <si>
    <t>26.10.2023</t>
  </si>
  <si>
    <t>Alocare apel  Mil LEI*</t>
  </si>
  <si>
    <t>Nr. proiecte depuse**</t>
  </si>
  <si>
    <t>PRNE/234/PRNE_P3/OP2/RSO2.1/PRNE_A14</t>
  </si>
  <si>
    <t>PR/NE/2024/3/RSO2.1/1/Eficienta energetica Cladiri publice MRJ+M</t>
  </si>
  <si>
    <t>30.01.2024</t>
  </si>
  <si>
    <t>31.07.2024</t>
  </si>
  <si>
    <t>**proiectele depuse nu le includ si pe cele retrase/revocate</t>
  </si>
  <si>
    <t xml:space="preserve">*curs inforeuro 03.2024 </t>
  </si>
  <si>
    <t>11.03.2024</t>
  </si>
  <si>
    <t>02.09.2024</t>
  </si>
  <si>
    <t>Situatia proiectelor depuse la nivelul Regiunii Nord-Est si gradul de acoperire a alocarii la data de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</si>
</sst>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/>
    <xf numFmtId="4" fontId="0" fillId="0" borderId="5" xfId="0" applyNumberFormat="1" applyBorder="1"/>
    <xf numFmtId="4" fontId="2" fillId="2" borderId="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0" fontId="1" fillId="0" borderId="0" xfId="0" applyFon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419100</xdr:rowOff>
    </xdr:from>
    <xdr:to>
      <xdr:col>3</xdr:col>
      <xdr:colOff>3082636</xdr:colOff>
      <xdr:row>0</xdr:row>
      <xdr:rowOff>1143100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C9A714-A8AA-4AF8-8621-371E74E54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419100"/>
          <a:ext cx="5244811" cy="724000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16</xdr:row>
      <xdr:rowOff>47625</xdr:rowOff>
    </xdr:from>
    <xdr:to>
      <xdr:col>7</xdr:col>
      <xdr:colOff>791845</xdr:colOff>
      <xdr:row>17</xdr:row>
      <xdr:rowOff>147955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F9357F-515C-4BBB-AFFF-B9BD3E889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5143500"/>
          <a:ext cx="6840220" cy="290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C8BE3-6DF8-47FC-AD39-11097CC4636D}">
  <dimension ref="A1:J14"/>
  <sheetViews>
    <sheetView tabSelected="1" workbookViewId="0">
      <selection activeCell="D13" sqref="D13"/>
    </sheetView>
  </sheetViews>
  <sheetFormatPr defaultRowHeight="15" x14ac:dyDescent="0.25"/>
  <cols>
    <col min="2" max="2" width="12.140625" customWidth="1"/>
    <col min="3" max="3" width="43.28515625" customWidth="1"/>
    <col min="4" max="4" width="62.140625" bestFit="1" customWidth="1"/>
    <col min="5" max="6" width="10.140625" bestFit="1" customWidth="1"/>
    <col min="8" max="8" width="14" customWidth="1"/>
    <col min="9" max="9" width="15.42578125" bestFit="1" customWidth="1"/>
    <col min="10" max="10" width="13.42578125" style="12" customWidth="1"/>
  </cols>
  <sheetData>
    <row r="1" spans="1:10" ht="107.2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C2" s="14" t="s">
        <v>32</v>
      </c>
    </row>
    <row r="4" spans="1:10" x14ac:dyDescent="0.25">
      <c r="A4" s="1"/>
      <c r="B4" s="2"/>
      <c r="C4" s="1"/>
      <c r="D4" s="1"/>
      <c r="E4" s="1"/>
      <c r="F4" s="1"/>
      <c r="G4" s="16" t="s">
        <v>0</v>
      </c>
      <c r="H4" s="17"/>
      <c r="I4" s="3"/>
    </row>
    <row r="5" spans="1:10" ht="63.75" customHeight="1" x14ac:dyDescent="0.25">
      <c r="A5" s="4" t="s">
        <v>1</v>
      </c>
      <c r="B5" s="5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6" t="s">
        <v>23</v>
      </c>
      <c r="H5" s="7" t="s">
        <v>7</v>
      </c>
      <c r="I5" s="8" t="s">
        <v>22</v>
      </c>
      <c r="J5" s="11" t="s">
        <v>8</v>
      </c>
    </row>
    <row r="6" spans="1:10" x14ac:dyDescent="0.25">
      <c r="A6" s="9">
        <v>1</v>
      </c>
      <c r="B6" s="9">
        <v>1</v>
      </c>
      <c r="C6" s="9" t="s">
        <v>9</v>
      </c>
      <c r="D6" s="9" t="s">
        <v>10</v>
      </c>
      <c r="E6" s="9" t="s">
        <v>11</v>
      </c>
      <c r="F6" s="9" t="s">
        <v>12</v>
      </c>
      <c r="G6" s="9">
        <f>502-3</f>
        <v>499</v>
      </c>
      <c r="H6" s="10">
        <f>364289619-2787833.31</f>
        <v>361501785.69</v>
      </c>
      <c r="I6" s="10">
        <f>30000000*C13</f>
        <v>149106000</v>
      </c>
      <c r="J6" s="13">
        <f>H6/I6*100</f>
        <v>242.44616963100074</v>
      </c>
    </row>
    <row r="7" spans="1:10" x14ac:dyDescent="0.25">
      <c r="A7" s="9">
        <v>2</v>
      </c>
      <c r="B7" s="9">
        <v>2</v>
      </c>
      <c r="C7" s="9" t="s">
        <v>13</v>
      </c>
      <c r="D7" s="9" t="s">
        <v>14</v>
      </c>
      <c r="E7" s="9" t="s">
        <v>15</v>
      </c>
      <c r="F7" s="9" t="s">
        <v>30</v>
      </c>
      <c r="G7" s="9">
        <f>392-18</f>
        <v>374</v>
      </c>
      <c r="H7" s="10">
        <f>162965027.24-8600388.03</f>
        <v>154364639.21000001</v>
      </c>
      <c r="I7" s="10">
        <f>31000000*C13</f>
        <v>154076200</v>
      </c>
      <c r="J7" s="13">
        <f t="shared" ref="J7:J10" si="0">H7/I7*100</f>
        <v>100.18720555802909</v>
      </c>
    </row>
    <row r="8" spans="1:10" x14ac:dyDescent="0.25">
      <c r="A8" s="9">
        <v>3</v>
      </c>
      <c r="B8" s="9">
        <v>3</v>
      </c>
      <c r="C8" s="9" t="s">
        <v>24</v>
      </c>
      <c r="D8" s="9" t="s">
        <v>25</v>
      </c>
      <c r="E8" s="9" t="s">
        <v>26</v>
      </c>
      <c r="F8" s="9" t="s">
        <v>27</v>
      </c>
      <c r="G8" s="9">
        <v>0</v>
      </c>
      <c r="H8" s="10">
        <v>0</v>
      </c>
      <c r="I8" s="10">
        <f>107697168*C13</f>
        <v>535276464.39360005</v>
      </c>
      <c r="J8" s="13">
        <f t="shared" si="0"/>
        <v>0</v>
      </c>
    </row>
    <row r="9" spans="1:10" x14ac:dyDescent="0.25">
      <c r="A9" s="9">
        <v>4</v>
      </c>
      <c r="B9" s="9">
        <v>4</v>
      </c>
      <c r="C9" s="9" t="s">
        <v>16</v>
      </c>
      <c r="D9" s="9" t="s">
        <v>17</v>
      </c>
      <c r="E9" s="9" t="s">
        <v>18</v>
      </c>
      <c r="F9" s="9" t="s">
        <v>31</v>
      </c>
      <c r="G9" s="9">
        <v>0</v>
      </c>
      <c r="H9" s="10">
        <v>0</v>
      </c>
      <c r="I9" s="10">
        <f>226739980*C13</f>
        <v>1126943048.596</v>
      </c>
      <c r="J9" s="13">
        <f t="shared" si="0"/>
        <v>0</v>
      </c>
    </row>
    <row r="10" spans="1:10" x14ac:dyDescent="0.25">
      <c r="A10" s="9">
        <v>5</v>
      </c>
      <c r="B10" s="9">
        <v>6</v>
      </c>
      <c r="C10" s="9" t="s">
        <v>19</v>
      </c>
      <c r="D10" s="9" t="s">
        <v>20</v>
      </c>
      <c r="E10" s="9" t="s">
        <v>21</v>
      </c>
      <c r="F10" s="9" t="s">
        <v>31</v>
      </c>
      <c r="G10" s="9">
        <v>2</v>
      </c>
      <c r="H10" s="10">
        <v>25963834.079999998</v>
      </c>
      <c r="I10" s="10">
        <f>83860026*C13</f>
        <v>416801101.2252</v>
      </c>
      <c r="J10" s="13">
        <f t="shared" si="0"/>
        <v>6.229310336195967</v>
      </c>
    </row>
    <row r="11" spans="1:10" x14ac:dyDescent="0.25">
      <c r="H11" s="15"/>
      <c r="I11" s="15"/>
    </row>
    <row r="13" spans="1:10" x14ac:dyDescent="0.25">
      <c r="A13" t="s">
        <v>29</v>
      </c>
      <c r="C13">
        <v>4.9702000000000002</v>
      </c>
    </row>
    <row r="14" spans="1:10" x14ac:dyDescent="0.25">
      <c r="A14" t="s">
        <v>28</v>
      </c>
    </row>
  </sheetData>
  <mergeCells count="2">
    <mergeCell ref="G4:H4"/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Murariu Catalina Petronela</dc:creator>
  <cp:lastModifiedBy>Catalin Amarinei</cp:lastModifiedBy>
  <dcterms:created xsi:type="dcterms:W3CDTF">2024-01-22T06:42:50Z</dcterms:created>
  <dcterms:modified xsi:type="dcterms:W3CDTF">2024-04-01T12:07:20Z</dcterms:modified>
</cp:coreProperties>
</file>