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tantin\Desktop\"/>
    </mc:Choice>
  </mc:AlternateContent>
  <xr:revisionPtr revIDLastSave="0" documentId="13_ncr:1_{A11D5769-4073-4DD0-801B-04EBDBC3A74C}" xr6:coauthVersionLast="47" xr6:coauthVersionMax="47" xr10:uidLastSave="{00000000-0000-0000-0000-000000000000}"/>
  <bookViews>
    <workbookView xWindow="-120" yWindow="-120" windowWidth="29040" windowHeight="15840" xr2:uid="{9EA9CB93-CB04-451F-BF7A-AD223ADD079B}"/>
  </bookViews>
  <sheets>
    <sheet name="martie 2024" sheetId="1" r:id="rId1"/>
  </sheets>
  <definedNames>
    <definedName name="_xlnm._FilterDatabase" localSheetId="0" hidden="1">'martie 2024'!$A$2:$L$46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7" i="1"/>
  <c r="G26" i="1"/>
  <c r="F25" i="1"/>
  <c r="G25" i="1" s="1"/>
  <c r="G24" i="1"/>
  <c r="G23" i="1"/>
  <c r="F22" i="1"/>
  <c r="G22" i="1" s="1"/>
  <c r="G21" i="1"/>
  <c r="G20" i="1"/>
  <c r="F5" i="1"/>
  <c r="G5" i="1" s="1"/>
</calcChain>
</file>

<file path=xl/sharedStrings.xml><?xml version="1.0" encoding="utf-8"?>
<sst xmlns="http://schemas.openxmlformats.org/spreadsheetml/2006/main" count="397" uniqueCount="148">
  <si>
    <t>Nr. crt.</t>
  </si>
  <si>
    <t xml:space="preserve">Prioritate de investiții </t>
  </si>
  <si>
    <t>Denumire apel de finanțare</t>
  </si>
  <si>
    <t xml:space="preserve">Zona geografică vizată </t>
  </si>
  <si>
    <t>Buget total apel (euro)</t>
  </si>
  <si>
    <t>Din care buget UE apel (euro)</t>
  </si>
  <si>
    <t>Tip apel
(competitiv/ necompetitiv/ 
primul venit-primul servit)</t>
  </si>
  <si>
    <t>Dată ESTIMATĂ lansare în consultare publică</t>
  </si>
  <si>
    <t xml:space="preserve">Dată ESTIMATĂ deschidere apel  </t>
  </si>
  <si>
    <t xml:space="preserve">Dată ESTIMATĂ închidere apel  </t>
  </si>
  <si>
    <t>Sprijinirea cu instrumente financiare a intreprinderilor inovative mari, care dezvolta si implementeaza solutii de specializare inteligenta (IF intreprinderi mari)</t>
  </si>
  <si>
    <t>OP 1/RSO1.1</t>
  </si>
  <si>
    <t>Regiunea Nord-Est</t>
  </si>
  <si>
    <t>intreprinderi cu capitalizare medie</t>
  </si>
  <si>
    <t>n/a</t>
  </si>
  <si>
    <t>mai-2024</t>
  </si>
  <si>
    <t>iulie-2024</t>
  </si>
  <si>
    <t>decembrie-2024</t>
  </si>
  <si>
    <t>Activitați CDI si investiții în organizațiile CDI publice și universități - apel 1</t>
  </si>
  <si>
    <t>organizatii CDI, universitati publice</t>
  </si>
  <si>
    <t>necompetitiv, cu termen limita de depunere</t>
  </si>
  <si>
    <t>ianuarie-2024</t>
  </si>
  <si>
    <t>iunie-2024</t>
  </si>
  <si>
    <t>septembrie-2024</t>
  </si>
  <si>
    <t>Proiecte de CDI si investitii in IMM, necesare pentru dezvoltarea de produse si procese inovative 
*
Investitii pentru implementarea solutiilor de specializare inteligenta</t>
  </si>
  <si>
    <t>OP 1/RSO1.1
*
OP 1/RSO1.3</t>
  </si>
  <si>
    <t xml:space="preserve">organizatii CDI, universitati publice, IMM-uri, entitati de inovare si transfer tehnologic </t>
  </si>
  <si>
    <t>competitiv, cu termen limita de depunere</t>
  </si>
  <si>
    <t>Sprijin pentru dezvoltarea IMM inovative - vouchere de inovare</t>
  </si>
  <si>
    <t xml:space="preserve">IMM-uri </t>
  </si>
  <si>
    <t>octombrie-2024</t>
  </si>
  <si>
    <t>Proiecte demonstrative ale IMM (proof-of-concept)</t>
  </si>
  <si>
    <t>aprilie-2024</t>
  </si>
  <si>
    <t>decembrie-2029</t>
  </si>
  <si>
    <t>februarie-2025</t>
  </si>
  <si>
    <t>Dezvoltarea inovativa a clusterelor</t>
  </si>
  <si>
    <t>clustere</t>
  </si>
  <si>
    <t>noiembrie-2024</t>
  </si>
  <si>
    <t>Activități CDI în colaborare efectivă cu IMM-uri - apel 2</t>
  </si>
  <si>
    <t>decembrie-2025</t>
  </si>
  <si>
    <t>martie-2026</t>
  </si>
  <si>
    <t>Investitii pentru modernizarea microintreprinderilor  - APEL 1</t>
  </si>
  <si>
    <t>OP 1/RSO1.3</t>
  </si>
  <si>
    <t>Microîntreprinderi</t>
  </si>
  <si>
    <t>31-martie-2023</t>
  </si>
  <si>
    <t>24-noiembrie-2023</t>
  </si>
  <si>
    <t>31-decembrie-2023</t>
  </si>
  <si>
    <t xml:space="preserve">Investitii pentru cresterea durabila a IMM </t>
  </si>
  <si>
    <t>Instrumente financiare pentru IMM</t>
  </si>
  <si>
    <t>Proiecte ale start-up si spin-off pentru dezvoltarea, validarea si lansarea pe piata a unui produs minim viabil (MVP)</t>
  </si>
  <si>
    <t>intreprinderi nou-înființate, spin-off-uri, IMM-uri</t>
  </si>
  <si>
    <t>Proiecte etapizate respecta prevederile art. 118a din Regulamentul (UE) 2021/1060 si OUG 36/2023</t>
  </si>
  <si>
    <t>martie-2024</t>
  </si>
  <si>
    <t>Dezvoltarea de competente pentru specializare inteligenta, tranzitie industriala si antreprenoriat in randul anagatilor IMM din regiune</t>
  </si>
  <si>
    <t>OP 1/RSO1.4</t>
  </si>
  <si>
    <t>Program de suport pentru valorizarea rezultatelor cercetarii – RVP 3.0</t>
  </si>
  <si>
    <t>universitati, furnizori de servicii de formare si de consultanta publici sau privati</t>
  </si>
  <si>
    <r>
      <t xml:space="preserve">Transformarea digitală a </t>
    </r>
    <r>
      <rPr>
        <b/>
        <sz val="11"/>
        <color indexed="8"/>
        <rFont val="Calibri"/>
        <family val="2"/>
      </rPr>
      <t>IMM-urilor</t>
    </r>
    <r>
      <rPr>
        <sz val="11"/>
        <color indexed="8"/>
        <rFont val="Calibri"/>
        <family val="2"/>
      </rPr>
      <t xml:space="preserve"> orientată către creșterea intensității digitale - Apel 1</t>
    </r>
  </si>
  <si>
    <t xml:space="preserve">OP 1/RSO1.2 </t>
  </si>
  <si>
    <t>26-iunie-2023</t>
  </si>
  <si>
    <r>
      <t xml:space="preserve">Transformarea digitală a </t>
    </r>
    <r>
      <rPr>
        <b/>
        <sz val="11"/>
        <rFont val="Calibri"/>
        <family val="2"/>
      </rPr>
      <t>IMM-urilor</t>
    </r>
    <r>
      <rPr>
        <sz val="11"/>
        <rFont val="Calibri"/>
        <family val="2"/>
      </rPr>
      <t xml:space="preserve"> orientată către creșterea intensității digitale - Apel 2</t>
    </r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</si>
  <si>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Municipii resedinta de judet, Municipii</t>
    </r>
  </si>
  <si>
    <t>UAT municipii resedinta de judet, UAT municipii</t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</si>
  <si>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Orase</t>
    </r>
  </si>
  <si>
    <t>UAT orașe</t>
  </si>
  <si>
    <r>
      <t xml:space="preserve">Dezvoltarea de servicii publice digitale noi, orientate integrat catre mediul privat, cetateni si comunitatea locala - </t>
    </r>
    <r>
      <rPr>
        <b/>
        <sz val="11"/>
        <rFont val="Calibri"/>
        <family val="2"/>
      </rPr>
      <t>Consilii judetene</t>
    </r>
  </si>
  <si>
    <t>UAT judet</t>
  </si>
  <si>
    <t>P3.Nord-Est- O regiune mai durabilă,mai prietenoasă cu mediul</t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</si>
  <si>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color indexed="8"/>
        <rFont val="Calibri"/>
        <family val="2"/>
      </rPr>
      <t>Municipii resedinta de judet, Mu</t>
    </r>
    <r>
      <rPr>
        <b/>
        <sz val="11"/>
        <color indexed="8"/>
        <rFont val="Calibri"/>
        <family val="2"/>
      </rPr>
      <t>nicipii **</t>
    </r>
  </si>
  <si>
    <t>OP 2/RSO2.1</t>
  </si>
  <si>
    <r>
      <t xml:space="preserve">Investitii in cladirile rezidentiale in vederea cresterii eficientei energetice inclusiv, dupa caz, masuri de consolidare structurala, in functie de nivelul de expunere si vulnerabilitate la riscurile identificate - </t>
    </r>
    <r>
      <rPr>
        <b/>
        <sz val="11"/>
        <rFont val="Calibri"/>
        <family val="2"/>
      </rPr>
      <t>Orase **</t>
    </r>
  </si>
  <si>
    <t xml:space="preserve">OP 2/RSO2.1 </t>
  </si>
  <si>
    <r>
      <t>Investitii in cladirile publice in vederea cresterii eficientei energetice inclusiv, dupa caz, masuri de consolidare structurala, in functie de nivelul de expunere si vulnerabilitate la riscurile identificate -</t>
    </r>
    <r>
      <rPr>
        <b/>
        <sz val="11"/>
        <rFont val="Calibri"/>
        <family val="2"/>
      </rPr>
      <t xml:space="preserve"> proiecte etapizate cf OUG 36/2023</t>
    </r>
  </si>
  <si>
    <t>Beneficiari eligibili pt proiecte etapizate cf OUG36/2023</t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</si>
  <si>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indexed="8"/>
        <rFont val="Calibri"/>
        <family val="2"/>
      </rPr>
      <t>Municipii resedinta de judet, Municipii **</t>
    </r>
  </si>
  <si>
    <t>11-iulie-2023</t>
  </si>
  <si>
    <r>
      <t xml:space="preserve">Investitii in cladirile publice in vederea cresterii eficientei energetice inclusiv, dupa caz, masuri de consolidare structurala, in functie de nivelul de expunere si vulnerabilitate la riscurile identificate - </t>
    </r>
    <r>
      <rPr>
        <b/>
        <sz val="11"/>
        <color indexed="8"/>
        <rFont val="Calibri"/>
        <family val="2"/>
      </rPr>
      <t>Orase **</t>
    </r>
  </si>
  <si>
    <r>
      <t xml:space="preserve">Investitii in cladirile publice in vederea cresterii eficientei energetice inclusiv, dupa caz, masuri de consolidare structurala, in functie de nivelul de expunere si vulnerabilitate la riscurile identificate -  </t>
    </r>
    <r>
      <rPr>
        <b/>
        <sz val="11"/>
        <rFont val="Calibri"/>
        <family val="2"/>
      </rPr>
      <t>Consilii judetene, Autoritati publice centrale, UAT locale **</t>
    </r>
  </si>
  <si>
    <t>Consilii judetene, Autorități publice centrale, UAT locale</t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</si>
  <si>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>Municipii resedinta de judet, Municipii</t>
    </r>
  </si>
  <si>
    <t xml:space="preserve">OP 2/RSO2.7 </t>
  </si>
  <si>
    <r>
      <t xml:space="preserve">Investitii care promoveaza infrastructura verde in zonele urbane, modernizarea si extinderea spatiilor verzi, inclusiv prin reconversia functionala a spatiilor urbane degradate, a terenurilor virane degradate/neutilizate/abandonate, cat si amenajari de paduri-parc - </t>
    </r>
    <r>
      <rPr>
        <b/>
        <sz val="11"/>
        <rFont val="Calibri"/>
        <family val="2"/>
      </rPr>
      <t xml:space="preserve">Orase </t>
    </r>
  </si>
  <si>
    <r>
      <t>Promovarea mobilitatii urbane multimodale sustenabile -</t>
    </r>
    <r>
      <rPr>
        <b/>
        <sz val="11"/>
        <rFont val="Calibri"/>
        <family val="2"/>
      </rPr>
      <t xml:space="preserve"> Proiecte etapizate cf OUG 36/2023</t>
    </r>
  </si>
  <si>
    <t xml:space="preserve">OP 2/RSO2.8 </t>
  </si>
  <si>
    <r>
      <t xml:space="preserve">Promovarea mobilitatii urbane multimodale sustenabile - </t>
    </r>
    <r>
      <rPr>
        <b/>
        <sz val="11"/>
        <color indexed="8"/>
        <rFont val="Calibri"/>
        <family val="2"/>
      </rPr>
      <t xml:space="preserve">Orase </t>
    </r>
  </si>
  <si>
    <t>Dezvoltarea unei mobilități naționale, regionale si locale durabile, reziliente in fata schimbărilor climatice, inteligente si intermodale, inclusiv îmbunătățirea accesului la TEN-T si a mobilității transfrontaliere</t>
  </si>
  <si>
    <t>OP 3/RSO3.2</t>
  </si>
  <si>
    <t>20-iunie-2023</t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</si>
  <si>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color indexed="8"/>
        <rFont val="Calibri"/>
        <family val="2"/>
      </rPr>
      <t>Proiecte etapizate cf OUG36/2023</t>
    </r>
  </si>
  <si>
    <t xml:space="preserve">OP 4/RSO4.2 </t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</si>
  <si>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dual- </t>
    </r>
    <r>
      <rPr>
        <b/>
        <sz val="11"/>
        <rFont val="Calibri"/>
        <family val="2"/>
      </rPr>
      <t>Municipii resedinta de judet, Municipii</t>
    </r>
  </si>
  <si>
    <t>12-iulie-2023</t>
  </si>
  <si>
    <t>26-octombrie-2023</t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</si>
  <si>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color indexed="8"/>
        <rFont val="Calibri"/>
        <family val="2"/>
      </rPr>
      <t xml:space="preserve">Orase </t>
    </r>
  </si>
  <si>
    <r>
      <t xml:space="preserve">Dezvoltarea infrastructurii educationale pentru invatamant timpuriu (anteprescolar si prescolar), invatamant primar si gimnazial, invatamant secundar superior, filiera teoretica, filiera vocationala si tehnologica si invatamant profesional, inclusiv cel dual - </t>
    </r>
    <r>
      <rPr>
        <b/>
        <sz val="11"/>
        <rFont val="Calibri"/>
        <family val="2"/>
      </rPr>
      <t>UAT locale</t>
    </r>
  </si>
  <si>
    <t>OP 4/RSO4.2</t>
  </si>
  <si>
    <t>UAT locale</t>
  </si>
  <si>
    <t>Dezvoltarea infrastructurii de invatamant universitar</t>
  </si>
  <si>
    <t>Universități</t>
  </si>
  <si>
    <r>
      <t>Favorizarea dezvoltarii integrate sociale, economice si de mediu la nivel local si a patrimoniului cultural, turismului si securitatii in zonele urbane -</t>
    </r>
    <r>
      <rPr>
        <b/>
        <sz val="11"/>
        <rFont val="Calibri"/>
        <family val="2"/>
      </rPr>
      <t xml:space="preserve"> Proiecte etapizate cf OUG 36/2023</t>
    </r>
  </si>
  <si>
    <t xml:space="preserve">OP 5/RSO5.1 </t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</si>
  <si>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indexed="8"/>
        <rFont val="Calibri"/>
        <family val="2"/>
      </rPr>
      <t>Municipii resedinta de judet ***</t>
    </r>
  </si>
  <si>
    <t>UAT municipii reședință de județ</t>
  </si>
  <si>
    <t>10-iulie-2023</t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</si>
  <si>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indexed="8"/>
        <rFont val="Calibri"/>
        <family val="2"/>
      </rPr>
      <t>Municipii ***</t>
    </r>
  </si>
  <si>
    <t>UAT municipii</t>
  </si>
  <si>
    <r>
      <t xml:space="preserve">Favorizarea dezvoltarii integrate sociale, economice si de mediu la nivel local si a patrimoniului cultural, turismului si securitatii in zonele urbane - 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rase</t>
    </r>
    <r>
      <rPr>
        <b/>
        <sz val="11"/>
        <color indexed="8"/>
        <rFont val="Calibri"/>
        <family val="2"/>
      </rPr>
      <t xml:space="preserve"> ***</t>
    </r>
  </si>
  <si>
    <r>
      <t>Favorizarea dezvoltarii integrate sociale, economice si de mediu la nivel local si a patrimoniului cultural, turismului si securitatii in zonele urbane -</t>
    </r>
    <r>
      <rPr>
        <b/>
        <sz val="11"/>
        <color indexed="8"/>
        <rFont val="Calibri"/>
        <family val="2"/>
      </rPr>
      <t xml:space="preserve"> Industrii creative</t>
    </r>
  </si>
  <si>
    <t>aprilie-2025</t>
  </si>
  <si>
    <t>iunie-2025</t>
  </si>
  <si>
    <t>Nota</t>
  </si>
  <si>
    <t>** Alocarea financiara reprezinta o estimare. Aceasta va fi actualizata dupa finalizarea evaluarii ex-ante pentru instrumentul financiar, respectiv dupa ce se vor stabili alocarea, scopul si caracteristicile finale ale instrumentului financiar.</t>
  </si>
  <si>
    <t xml:space="preserve">*** Condiționat de încadrarea în creditele de angajament aprobate anual cu această destinaţie prin legile bugetare anuale (a se vedea prevederile art. 15, alin. 1, lit. b) din OUG nr. 133/2021)  </t>
  </si>
  <si>
    <t>11 martie 2024</t>
  </si>
  <si>
    <t>ianuarie-2025</t>
  </si>
  <si>
    <t>martie-2025</t>
  </si>
  <si>
    <t>Obiectivul de politică sau 
obiectivul specific vizat</t>
  </si>
  <si>
    <t xml:space="preserve">Tipul de 
solicitanți eligibili /
 beneficiari eligibili </t>
  </si>
  <si>
    <t>30-ianuarie-2024</t>
  </si>
  <si>
    <t>31-iulie-2024</t>
  </si>
  <si>
    <r>
      <t xml:space="preserve">Promovarea mobilitatii urbane multimodale sustenabile - </t>
    </r>
    <r>
      <rPr>
        <b/>
        <sz val="11"/>
        <color indexed="8"/>
        <rFont val="Calibri"/>
        <family val="2"/>
      </rPr>
      <t>Municipii resedinta de judet, Municipii</t>
    </r>
  </si>
  <si>
    <t>29-mai-2023</t>
  </si>
  <si>
    <t>01-octombrie-2023</t>
  </si>
  <si>
    <r>
      <rPr>
        <b/>
        <sz val="11"/>
        <color theme="1"/>
        <rFont val="Calibri"/>
        <family val="2"/>
      </rPr>
      <t>P1</t>
    </r>
    <r>
      <rPr>
        <sz val="11"/>
        <color theme="1"/>
        <rFont val="Calibri"/>
        <family val="2"/>
      </rPr>
      <t>. Nord-Est-O regiune mai competitivă, mai inovativă</t>
    </r>
  </si>
  <si>
    <r>
      <rPr>
        <b/>
        <sz val="11"/>
        <color theme="1"/>
        <rFont val="Calibri"/>
        <family val="2"/>
      </rPr>
      <t>P</t>
    </r>
    <r>
      <rPr>
        <sz val="11"/>
        <color theme="1"/>
        <rFont val="Calibri"/>
        <family val="2"/>
      </rPr>
      <t>1. Nord-Est-O regiune mai competitivă, mai inovativă</t>
    </r>
  </si>
  <si>
    <r>
      <rPr>
        <b/>
        <sz val="11"/>
        <rFont val="Calibri"/>
        <family val="2"/>
      </rPr>
      <t>P1</t>
    </r>
    <r>
      <rPr>
        <sz val="11"/>
        <rFont val="Calibri"/>
        <family val="2"/>
      </rPr>
      <t>. Nord-Est-O regiune mai competitivă, mai inovativă</t>
    </r>
  </si>
  <si>
    <r>
      <rPr>
        <b/>
        <sz val="11"/>
        <color theme="1"/>
        <rFont val="Calibri"/>
        <family val="2"/>
      </rPr>
      <t>P2</t>
    </r>
    <r>
      <rPr>
        <sz val="11"/>
        <color theme="1"/>
        <rFont val="Calibri"/>
        <family val="2"/>
      </rPr>
      <t>. Nord-Est -O regiune mai digitalizată</t>
    </r>
  </si>
  <si>
    <r>
      <rPr>
        <b/>
        <sz val="11"/>
        <color theme="1"/>
        <rFont val="Calibri"/>
        <family val="2"/>
      </rPr>
      <t>P3</t>
    </r>
    <r>
      <rPr>
        <sz val="11"/>
        <color theme="1"/>
        <rFont val="Calibri"/>
        <family val="2"/>
      </rPr>
      <t>. Nord-Est- O regiune mai durabilă,mai prietenoasă cu mediul</t>
    </r>
  </si>
  <si>
    <r>
      <rPr>
        <b/>
        <sz val="11"/>
        <color theme="1"/>
        <rFont val="Calibri"/>
        <family val="2"/>
      </rPr>
      <t>P4</t>
    </r>
    <r>
      <rPr>
        <sz val="11"/>
        <color theme="1"/>
        <rFont val="Calibri"/>
        <family val="2"/>
      </rPr>
      <t>. Nord-Est -O regiune cu o mobilitate mai durabilă</t>
    </r>
  </si>
  <si>
    <r>
      <rPr>
        <b/>
        <sz val="11"/>
        <color theme="1"/>
        <rFont val="Calibri"/>
        <family val="2"/>
      </rPr>
      <t>P5</t>
    </r>
    <r>
      <rPr>
        <sz val="11"/>
        <color theme="1"/>
        <rFont val="Calibri"/>
        <family val="2"/>
      </rPr>
      <t>. Nord-Est - O regiune mai accesibilă</t>
    </r>
  </si>
  <si>
    <r>
      <rPr>
        <b/>
        <sz val="11"/>
        <color theme="1"/>
        <rFont val="Calibri"/>
        <family val="2"/>
      </rPr>
      <t>P6</t>
    </r>
    <r>
      <rPr>
        <sz val="11"/>
        <color theme="1"/>
        <rFont val="Calibri"/>
        <family val="2"/>
      </rPr>
      <t>. Nord-Est - O regiune mai educată</t>
    </r>
  </si>
  <si>
    <r>
      <rPr>
        <b/>
        <sz val="11"/>
        <rFont val="Calibri"/>
        <family val="2"/>
      </rPr>
      <t>P7</t>
    </r>
    <r>
      <rPr>
        <sz val="11"/>
        <rFont val="Calibri"/>
        <family val="2"/>
      </rPr>
      <t>. Nord-Est -O regiune mai atractivă</t>
    </r>
  </si>
  <si>
    <r>
      <rPr>
        <b/>
        <sz val="11"/>
        <color theme="1"/>
        <rFont val="Calibri"/>
        <family val="2"/>
      </rPr>
      <t>P7</t>
    </r>
    <r>
      <rPr>
        <sz val="11"/>
        <color theme="1"/>
        <rFont val="Calibri"/>
        <family val="2"/>
      </rPr>
      <t>. Nord-Est -O regiune mai atractivă</t>
    </r>
  </si>
  <si>
    <t>Finantarea proiectelor cu promotori privati din Regiunea Nord-Est, care primesc marca Seal of Excellence in Programul Orizont Europa) - Apel 1 Vinnovate</t>
  </si>
  <si>
    <t>Finantarea proiectelor cu promotori privati din Regiunea Nord-Est, care primesc marca Seal of Excellence in Programul Orizont Europa) - Apel SoE</t>
  </si>
  <si>
    <t>competitiv, fara termen limita de depunere</t>
  </si>
  <si>
    <t>septembrie-2025</t>
  </si>
  <si>
    <t>noiembrie-2025</t>
  </si>
  <si>
    <t>mai-2025</t>
  </si>
  <si>
    <t>octombrie-2025</t>
  </si>
  <si>
    <t>organizatii CDI, universitati publice, 
IMM-uri</t>
  </si>
  <si>
    <t>**** Dată estimată încheiere acord de finanțare cu organismul care execută fondul de participare.</t>
  </si>
  <si>
    <t>iulie-2024****</t>
  </si>
  <si>
    <t>2-septembrie-2024</t>
  </si>
  <si>
    <t>iulie-2025</t>
  </si>
  <si>
    <t>Investitii pentru modernizarea microintreprinderilor  - APEL 2 *****</t>
  </si>
  <si>
    <t>***** Alocarea va fi ajustată după finalizarea contractării pentru apelul 1 Microintreprinderi</t>
  </si>
  <si>
    <r>
      <rPr>
        <b/>
        <sz val="11"/>
        <rFont val="Calibri"/>
        <family val="2"/>
        <scheme val="minor"/>
      </rPr>
      <t xml:space="preserve">Calendar privind apelurile planificate a se lansa în cadrul Programului Regional Nord-Est 2021-2027 </t>
    </r>
    <r>
      <rPr>
        <b/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 xml:space="preserve"> estimare la 25.03.2024</t>
    </r>
    <r>
      <rPr>
        <b/>
        <sz val="11"/>
        <color indexed="8"/>
        <rFont val="Calibri"/>
        <family val="2"/>
      </rPr>
      <t xml:space="preserve">
*Acest material reprezintă o estimare și va fi actualizat în cazul în care apar noi informații relevante.
PROGRAMUL REGIONAL NORD-EST - Zona geografică vizată: județele Bacău, Botoșani, Iași, Neamț, Suceava, Vaslui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</si>
</sst>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[$-418]mmmm\-yy;@"/>
    <numFmt numFmtId="166" formatCode="_-* #,##0.00\ _l_e_i_-;\-* #,##0.00\ _l_e_i_-;_-* &quot;-&quot;??\ _l_e_i_-;_-@_-"/>
    <numFmt numFmtId="167" formatCode="[$-418]mmmmm/yy;@"/>
    <numFmt numFmtId="168" formatCode="[$-418]mmmm/yy;@"/>
    <numFmt numFmtId="169" formatCode="[$-418]d\-mmm\-yy;@"/>
    <numFmt numFmtId="170" formatCode="#,##0_ ;\-#,##0\ "/>
    <numFmt numFmtId="171" formatCode="[$-418]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  <charset val="238"/>
      <scheme val="minor"/>
    </font>
    <font>
      <b/>
      <sz val="12"/>
      <color rgb="FF000099"/>
      <name val="Calibri"/>
      <family val="2"/>
      <charset val="238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6" fillId="0" borderId="0"/>
    <xf numFmtId="0" fontId="6" fillId="0" borderId="0"/>
    <xf numFmtId="165" fontId="9" fillId="3" borderId="4">
      <alignment vertical="center" wrapText="1"/>
    </xf>
    <xf numFmtId="0" fontId="2" fillId="0" borderId="0"/>
    <xf numFmtId="166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19" fillId="0" borderId="0"/>
    <xf numFmtId="0" fontId="2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3" fontId="9" fillId="0" borderId="4" xfId="1" applyNumberFormat="1" applyFont="1" applyBorder="1" applyAlignment="1">
      <alignment horizontal="center" vertical="top" wrapText="1"/>
    </xf>
    <xf numFmtId="3" fontId="9" fillId="0" borderId="4" xfId="5" applyNumberFormat="1" applyFont="1" applyFill="1" applyBorder="1" applyAlignment="1" applyProtection="1">
      <alignment horizontal="center" vertical="top" wrapText="1"/>
      <protection locked="0"/>
    </xf>
    <xf numFmtId="0" fontId="8" fillId="0" borderId="4" xfId="1" applyFont="1" applyBorder="1" applyAlignment="1">
      <alignment horizontal="left" vertical="top" wrapText="1"/>
    </xf>
    <xf numFmtId="3" fontId="9" fillId="0" borderId="4" xfId="5" applyNumberFormat="1" applyFont="1" applyBorder="1" applyAlignment="1" applyProtection="1">
      <alignment horizontal="center" vertical="top" wrapText="1"/>
      <protection locked="0"/>
    </xf>
    <xf numFmtId="0" fontId="11" fillId="0" borderId="4" xfId="1" applyFont="1" applyBorder="1" applyAlignment="1">
      <alignment horizontal="left" vertical="top" wrapText="1"/>
    </xf>
    <xf numFmtId="3" fontId="9" fillId="4" borderId="4" xfId="6" applyNumberFormat="1" applyFont="1" applyFill="1" applyBorder="1" applyAlignment="1">
      <alignment horizontal="center" vertical="top" wrapText="1"/>
    </xf>
    <xf numFmtId="3" fontId="9" fillId="0" borderId="4" xfId="6" applyNumberFormat="1" applyFont="1" applyBorder="1" applyAlignment="1">
      <alignment horizontal="center" vertical="top" wrapText="1"/>
    </xf>
    <xf numFmtId="3" fontId="10" fillId="0" borderId="0" xfId="1" applyNumberFormat="1" applyFont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center" vertical="top" wrapText="1"/>
    </xf>
    <xf numFmtId="3" fontId="10" fillId="0" borderId="4" xfId="1" applyNumberFormat="1" applyFont="1" applyBorder="1" applyAlignment="1">
      <alignment horizontal="center" vertical="top" wrapText="1"/>
    </xf>
    <xf numFmtId="0" fontId="8" fillId="0" borderId="5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center" vertical="top" wrapText="1"/>
    </xf>
    <xf numFmtId="0" fontId="6" fillId="0" borderId="4" xfId="1" applyBorder="1" applyAlignment="1">
      <alignment horizontal="left" vertical="top" wrapText="1"/>
    </xf>
    <xf numFmtId="0" fontId="15" fillId="0" borderId="0" xfId="1" applyFont="1" applyAlignment="1">
      <alignment horizontal="center" vertical="center" wrapText="1"/>
    </xf>
    <xf numFmtId="3" fontId="15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top" wrapText="1"/>
    </xf>
    <xf numFmtId="0" fontId="6" fillId="0" borderId="0" xfId="1" applyAlignment="1">
      <alignment horizontal="center" vertical="top" wrapText="1"/>
    </xf>
    <xf numFmtId="0" fontId="6" fillId="0" borderId="0" xfId="1" applyAlignment="1">
      <alignment horizontal="center" vertical="top"/>
    </xf>
    <xf numFmtId="3" fontId="6" fillId="0" borderId="0" xfId="1" applyNumberFormat="1" applyAlignment="1">
      <alignment horizontal="center" vertical="top" wrapText="1"/>
    </xf>
    <xf numFmtId="14" fontId="17" fillId="0" borderId="0" xfId="1" applyNumberFormat="1" applyFont="1" applyAlignment="1">
      <alignment horizontal="center" vertical="top"/>
    </xf>
    <xf numFmtId="0" fontId="6" fillId="0" borderId="0" xfId="1" applyAlignment="1">
      <alignment horizontal="left" vertical="top"/>
    </xf>
    <xf numFmtId="0" fontId="3" fillId="0" borderId="0" xfId="1" applyFont="1" applyAlignment="1">
      <alignment horizontal="left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9" fillId="0" borderId="5" xfId="5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8" fontId="9" fillId="0" borderId="4" xfId="1" applyNumberFormat="1" applyFont="1" applyBorder="1" applyAlignment="1" applyProtection="1">
      <alignment horizontal="center" vertical="top" wrapText="1"/>
      <protection locked="0"/>
    </xf>
    <xf numFmtId="165" fontId="9" fillId="0" borderId="4" xfId="1" applyNumberFormat="1" applyFont="1" applyBorder="1" applyAlignment="1" applyProtection="1">
      <alignment horizontal="center" vertical="top" wrapText="1"/>
      <protection locked="0"/>
    </xf>
    <xf numFmtId="171" fontId="9" fillId="0" borderId="4" xfId="1" applyNumberFormat="1" applyFont="1" applyBorder="1" applyAlignment="1">
      <alignment horizontal="center" vertical="top" wrapText="1"/>
    </xf>
    <xf numFmtId="171" fontId="9" fillId="0" borderId="4" xfId="1" applyNumberFormat="1" applyFont="1" applyBorder="1" applyAlignment="1" applyProtection="1">
      <alignment horizontal="center" vertical="top" wrapText="1"/>
      <protection locked="0"/>
    </xf>
    <xf numFmtId="165" fontId="9" fillId="0" borderId="4" xfId="2" applyNumberFormat="1" applyFont="1" applyBorder="1" applyAlignment="1">
      <alignment horizontal="center" vertical="top" wrapText="1"/>
    </xf>
    <xf numFmtId="165" fontId="10" fillId="0" borderId="4" xfId="1" applyNumberFormat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49" fontId="8" fillId="0" borderId="4" xfId="2" applyNumberFormat="1" applyFont="1" applyBorder="1" applyAlignment="1">
      <alignment vertical="top" wrapText="1"/>
    </xf>
    <xf numFmtId="0" fontId="9" fillId="4" borderId="4" xfId="1" applyFont="1" applyFill="1" applyBorder="1" applyAlignment="1">
      <alignment horizontal="left" vertical="top" wrapText="1"/>
    </xf>
    <xf numFmtId="0" fontId="8" fillId="4" borderId="4" xfId="1" applyFont="1" applyFill="1" applyBorder="1" applyAlignment="1">
      <alignment horizontal="left" vertical="top" wrapText="1"/>
    </xf>
    <xf numFmtId="0" fontId="9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8" fontId="9" fillId="0" borderId="4" xfId="1" applyNumberFormat="1" applyFont="1" applyBorder="1" applyAlignment="1" applyProtection="1">
      <alignment horizontal="center" vertical="center" wrapText="1"/>
      <protection locked="0"/>
    </xf>
    <xf numFmtId="168" fontId="9" fillId="4" borderId="4" xfId="1" applyNumberFormat="1" applyFont="1" applyFill="1" applyBorder="1" applyAlignment="1" applyProtection="1">
      <alignment horizontal="center" vertical="center" wrapText="1"/>
      <protection locked="0"/>
    </xf>
    <xf numFmtId="17" fontId="9" fillId="4" borderId="4" xfId="1" applyNumberFormat="1" applyFont="1" applyFill="1" applyBorder="1" applyAlignment="1">
      <alignment horizontal="center" vertical="center" wrapText="1"/>
    </xf>
    <xf numFmtId="165" fontId="9" fillId="4" borderId="4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4" xfId="1" applyNumberFormat="1" applyFont="1" applyBorder="1" applyAlignment="1" applyProtection="1">
      <alignment horizontal="center" vertical="center" wrapText="1"/>
      <protection locked="0"/>
    </xf>
    <xf numFmtId="0" fontId="11" fillId="4" borderId="4" xfId="1" applyFont="1" applyFill="1" applyBorder="1" applyAlignment="1">
      <alignment horizontal="center" vertical="center" wrapText="1"/>
    </xf>
    <xf numFmtId="169" fontId="9" fillId="4" borderId="4" xfId="1" applyNumberFormat="1" applyFont="1" applyFill="1" applyBorder="1" applyAlignment="1" applyProtection="1">
      <alignment horizontal="center" vertical="center" wrapText="1"/>
      <protection locked="0"/>
    </xf>
    <xf numFmtId="17" fontId="10" fillId="0" borderId="4" xfId="1" applyNumberFormat="1" applyFont="1" applyBorder="1" applyAlignment="1">
      <alignment horizontal="center" vertical="center" wrapText="1"/>
    </xf>
    <xf numFmtId="0" fontId="9" fillId="0" borderId="4" xfId="1" applyFont="1" applyBorder="1" applyAlignment="1" applyProtection="1">
      <alignment horizontal="center" vertical="top" wrapText="1"/>
      <protection locked="0"/>
    </xf>
    <xf numFmtId="0" fontId="8" fillId="0" borderId="4" xfId="1" applyFont="1" applyBorder="1" applyAlignment="1" applyProtection="1">
      <alignment horizontal="center" vertical="top" wrapText="1"/>
      <protection locked="0"/>
    </xf>
    <xf numFmtId="167" fontId="9" fillId="0" borderId="4" xfId="1" applyNumberFormat="1" applyFont="1" applyBorder="1" applyAlignment="1">
      <alignment horizontal="center" vertical="top" wrapText="1"/>
    </xf>
    <xf numFmtId="167" fontId="9" fillId="0" borderId="4" xfId="2" applyNumberFormat="1" applyFont="1" applyBorder="1" applyAlignment="1">
      <alignment horizontal="center" vertical="top" wrapText="1"/>
    </xf>
    <xf numFmtId="168" fontId="9" fillId="0" borderId="4" xfId="2" applyNumberFormat="1" applyFont="1" applyBorder="1" applyAlignment="1">
      <alignment horizontal="center" vertical="top" wrapText="1"/>
    </xf>
    <xf numFmtId="0" fontId="9" fillId="0" borderId="4" xfId="1" applyFont="1" applyBorder="1" applyAlignment="1" applyProtection="1">
      <alignment horizontal="center" vertical="center" wrapText="1"/>
      <protection locked="0"/>
    </xf>
    <xf numFmtId="170" fontId="10" fillId="0" borderId="4" xfId="8" applyNumberFormat="1" applyFont="1" applyFill="1" applyBorder="1" applyAlignment="1">
      <alignment horizontal="center" vertical="top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center" vertical="top" wrapText="1"/>
      <protection locked="0"/>
    </xf>
    <xf numFmtId="171" fontId="9" fillId="0" borderId="4" xfId="1" applyNumberFormat="1" applyFont="1" applyBorder="1" applyAlignment="1">
      <alignment horizontal="center" vertical="center" wrapText="1"/>
    </xf>
    <xf numFmtId="165" fontId="9" fillId="4" borderId="4" xfId="2" applyNumberFormat="1" applyFont="1" applyFill="1" applyBorder="1" applyAlignment="1">
      <alignment horizontal="center" vertical="top" wrapText="1"/>
    </xf>
    <xf numFmtId="165" fontId="9" fillId="0" borderId="4" xfId="6" applyNumberFormat="1" applyFont="1" applyBorder="1" applyAlignment="1">
      <alignment horizontal="center" vertical="top" wrapText="1"/>
    </xf>
    <xf numFmtId="3" fontId="6" fillId="0" borderId="0" xfId="1" applyNumberFormat="1" applyAlignment="1">
      <alignment horizontal="left" vertical="top"/>
    </xf>
    <xf numFmtId="171" fontId="9" fillId="0" borderId="4" xfId="2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1" applyFont="1" applyAlignment="1">
      <alignment horizontal="left" vertical="top" wrapText="1"/>
    </xf>
    <xf numFmtId="0" fontId="1" fillId="0" borderId="0" xfId="1" applyFont="1" applyAlignment="1">
      <alignment horizontal="left" vertical="top"/>
    </xf>
  </cellXfs>
  <cellStyles count="18">
    <cellStyle name="Comma 2" xfId="8" xr:uid="{41934426-D881-40B3-91EE-845326F024E0}"/>
    <cellStyle name="Comma 2 2" xfId="5" xr:uid="{2BA60E1F-4CEC-418C-BF0A-E61E76AE1184}"/>
    <cellStyle name="Comma 2 3" xfId="14" xr:uid="{CA59DF5A-E67E-4CF8-AAAC-A1F74DE482FF}"/>
    <cellStyle name="Comma 3" xfId="9" xr:uid="{48EC413D-7DAD-49FD-8F79-8D0F14C527B1}"/>
    <cellStyle name="Comma 3 2" xfId="15" xr:uid="{4B5592CE-4FEB-4EFF-9700-9B797FFE512E}"/>
    <cellStyle name="Comma 4" xfId="10" xr:uid="{57D31735-C3EA-4483-9082-6E8106F283A2}"/>
    <cellStyle name="Comma 4 2" xfId="16" xr:uid="{77ABF0F0-CF0B-4F55-901E-074E157B50EB}"/>
    <cellStyle name="Comma 5" xfId="7" xr:uid="{587CEBB0-E68A-40AE-9CFF-8EB480A7AFD4}"/>
    <cellStyle name="Comma 6" xfId="17" xr:uid="{4378F62A-01B8-4118-9DAF-F07A9FCED283}"/>
    <cellStyle name="Normal" xfId="0" builtinId="0"/>
    <cellStyle name="Normal 2" xfId="11" xr:uid="{5B3F528A-87C0-46F0-BFFB-59BDBAE49035}"/>
    <cellStyle name="Normal 2 2 2" xfId="12" xr:uid="{BCD8D55A-ABBD-470B-B18A-47BC1BD2BCFD}"/>
    <cellStyle name="Normal 2 3 5 2 3 2 2" xfId="2" xr:uid="{7EAE396D-0F9E-438E-92F9-8ED80A8C6885}"/>
    <cellStyle name="Normal 26 2" xfId="4" xr:uid="{A5B5A907-FAFD-4D23-ACE6-0BD14607FAE4}"/>
    <cellStyle name="Normal 26 2 2" xfId="6" xr:uid="{79E9EF86-D7FE-409E-89F2-9FCD71B9C8B3}"/>
    <cellStyle name="Normal 3" xfId="1" xr:uid="{FD4E9274-B07A-454C-955F-82CFEE426086}"/>
    <cellStyle name="Normal 4" xfId="13" xr:uid="{5295A094-F773-438A-B60E-25814C5559B1}"/>
    <cellStyle name="Style 1" xfId="3" xr:uid="{3B7C57D9-D641-47EA-9561-D0FEDFEE0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1395525</xdr:colOff>
      <xdr:row>0</xdr:row>
      <xdr:rowOff>155059</xdr:rowOff>
    </xdr:from>
    <xdr:to>
      <xdr:col>7</xdr:col>
      <xdr:colOff>615220</xdr:colOff>
      <xdr:row>0</xdr:row>
      <xdr:rowOff>879059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5BC11D-33C9-4B18-B320-EDF99415A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0525" y="155059"/>
          <a:ext cx="5244811" cy="7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56</xdr:row>
      <xdr:rowOff>161925</xdr:rowOff>
    </xdr:from>
    <xdr:to>
      <xdr:col>9</xdr:col>
      <xdr:colOff>1172845</xdr:colOff>
      <xdr:row>58</xdr:row>
      <xdr:rowOff>71755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67C547-35F8-40D1-B811-938D5841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46386750"/>
          <a:ext cx="6840220" cy="290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B24C-8F9C-4650-AFF2-A9A20325FD16}">
  <sheetPr>
    <pageSetUpPr fitToPage="1"/>
  </sheetPr>
  <dimension ref="A1:L57"/>
  <sheetViews>
    <sheetView tabSelected="1" zoomScale="90" zoomScaleNormal="90"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7.7109375" customWidth="1"/>
    <col min="2" max="2" width="38.28515625" customWidth="1"/>
    <col min="3" max="3" width="39.85546875" customWidth="1"/>
    <col min="4" max="4" width="23.85546875" customWidth="1"/>
    <col min="5" max="5" width="22.7109375" customWidth="1"/>
    <col min="6" max="6" width="19.42578125" style="37" customWidth="1"/>
    <col min="7" max="7" width="24.28515625" style="37" customWidth="1"/>
    <col min="8" max="8" width="23.85546875" style="37" customWidth="1"/>
    <col min="9" max="9" width="27.140625" style="6" customWidth="1"/>
    <col min="10" max="10" width="18.7109375" style="5" customWidth="1"/>
    <col min="11" max="11" width="20.5703125" style="5" customWidth="1"/>
    <col min="12" max="12" width="21.140625" style="5" customWidth="1"/>
  </cols>
  <sheetData>
    <row r="1" spans="1:12" ht="154.5" customHeight="1" thickBot="1" x14ac:dyDescent="0.3">
      <c r="A1" s="78" t="s">
        <v>147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42" customFormat="1" ht="78.75" x14ac:dyDescent="0.25">
      <c r="A2" s="38" t="s">
        <v>0</v>
      </c>
      <c r="B2" s="39" t="s">
        <v>1</v>
      </c>
      <c r="C2" s="38" t="s">
        <v>2</v>
      </c>
      <c r="D2" s="38" t="s">
        <v>116</v>
      </c>
      <c r="E2" s="38" t="s">
        <v>3</v>
      </c>
      <c r="F2" s="40" t="s">
        <v>4</v>
      </c>
      <c r="G2" s="40" t="s">
        <v>5</v>
      </c>
      <c r="H2" s="41" t="s">
        <v>117</v>
      </c>
      <c r="I2" s="41" t="s">
        <v>6</v>
      </c>
      <c r="J2" s="38" t="s">
        <v>7</v>
      </c>
      <c r="K2" s="38" t="s">
        <v>8</v>
      </c>
      <c r="L2" s="38" t="s">
        <v>9</v>
      </c>
    </row>
    <row r="3" spans="1:12" ht="82.5" customHeight="1" x14ac:dyDescent="0.25">
      <c r="A3" s="1">
        <v>1</v>
      </c>
      <c r="B3" s="2" t="s">
        <v>123</v>
      </c>
      <c r="C3" s="7" t="s">
        <v>10</v>
      </c>
      <c r="D3" s="8" t="s">
        <v>11</v>
      </c>
      <c r="E3" s="9" t="s">
        <v>12</v>
      </c>
      <c r="F3" s="10">
        <v>18000000</v>
      </c>
      <c r="G3" s="10">
        <v>15300000</v>
      </c>
      <c r="H3" s="8" t="s">
        <v>13</v>
      </c>
      <c r="I3" s="8" t="s">
        <v>14</v>
      </c>
      <c r="J3" s="66" t="s">
        <v>14</v>
      </c>
      <c r="K3" s="67" t="s">
        <v>142</v>
      </c>
      <c r="L3" s="68" t="s">
        <v>33</v>
      </c>
    </row>
    <row r="4" spans="1:12" ht="36.6" customHeight="1" x14ac:dyDescent="0.25">
      <c r="A4" s="1">
        <v>2</v>
      </c>
      <c r="B4" s="2" t="s">
        <v>123</v>
      </c>
      <c r="C4" s="7" t="s">
        <v>18</v>
      </c>
      <c r="D4" s="8" t="s">
        <v>11</v>
      </c>
      <c r="E4" s="8" t="s">
        <v>12</v>
      </c>
      <c r="F4" s="11">
        <v>32600000</v>
      </c>
      <c r="G4" s="10">
        <v>27710000</v>
      </c>
      <c r="H4" s="64" t="s">
        <v>19</v>
      </c>
      <c r="I4" s="55" t="s">
        <v>20</v>
      </c>
      <c r="J4" s="56" t="s">
        <v>21</v>
      </c>
      <c r="K4" s="56" t="s">
        <v>16</v>
      </c>
      <c r="L4" s="56" t="s">
        <v>30</v>
      </c>
    </row>
    <row r="5" spans="1:12" ht="94.5" customHeight="1" x14ac:dyDescent="0.25">
      <c r="A5" s="1">
        <v>3</v>
      </c>
      <c r="B5" s="2" t="s">
        <v>123</v>
      </c>
      <c r="C5" s="52" t="s">
        <v>24</v>
      </c>
      <c r="D5" s="8" t="s">
        <v>25</v>
      </c>
      <c r="E5" s="8" t="s">
        <v>12</v>
      </c>
      <c r="F5" s="11">
        <f>41000000+37500000</f>
        <v>78500000</v>
      </c>
      <c r="G5" s="10">
        <f>F5*0.85</f>
        <v>66725000</v>
      </c>
      <c r="H5" s="64" t="s">
        <v>26</v>
      </c>
      <c r="I5" s="55" t="s">
        <v>27</v>
      </c>
      <c r="J5" s="57" t="s">
        <v>32</v>
      </c>
      <c r="K5" s="57" t="s">
        <v>16</v>
      </c>
      <c r="L5" s="57" t="s">
        <v>30</v>
      </c>
    </row>
    <row r="6" spans="1:12" ht="46.5" customHeight="1" x14ac:dyDescent="0.25">
      <c r="A6" s="1">
        <v>4</v>
      </c>
      <c r="B6" s="2" t="s">
        <v>123</v>
      </c>
      <c r="C6" s="53" t="s">
        <v>28</v>
      </c>
      <c r="D6" s="8" t="s">
        <v>11</v>
      </c>
      <c r="E6" s="9" t="s">
        <v>12</v>
      </c>
      <c r="F6" s="13">
        <v>6000000</v>
      </c>
      <c r="G6" s="10">
        <v>5100000</v>
      </c>
      <c r="H6" s="64" t="s">
        <v>29</v>
      </c>
      <c r="I6" s="55" t="s">
        <v>27</v>
      </c>
      <c r="J6" s="58" t="s">
        <v>114</v>
      </c>
      <c r="K6" s="59">
        <v>45748</v>
      </c>
      <c r="L6" s="59">
        <v>45809</v>
      </c>
    </row>
    <row r="7" spans="1:12" ht="42.75" customHeight="1" x14ac:dyDescent="0.25">
      <c r="A7" s="1">
        <v>5</v>
      </c>
      <c r="B7" s="2" t="s">
        <v>123</v>
      </c>
      <c r="C7" s="52" t="s">
        <v>31</v>
      </c>
      <c r="D7" s="8" t="s">
        <v>11</v>
      </c>
      <c r="E7" s="9" t="s">
        <v>12</v>
      </c>
      <c r="F7" s="13">
        <v>6000000</v>
      </c>
      <c r="G7" s="10">
        <v>5100000</v>
      </c>
      <c r="H7" s="64" t="s">
        <v>29</v>
      </c>
      <c r="I7" s="55" t="s">
        <v>27</v>
      </c>
      <c r="J7" s="59" t="s">
        <v>15</v>
      </c>
      <c r="K7" s="59">
        <v>45505</v>
      </c>
      <c r="L7" s="59">
        <v>45566</v>
      </c>
    </row>
    <row r="8" spans="1:12" ht="81" customHeight="1" x14ac:dyDescent="0.25">
      <c r="A8" s="1">
        <v>6</v>
      </c>
      <c r="B8" s="2" t="s">
        <v>124</v>
      </c>
      <c r="C8" s="7" t="s">
        <v>133</v>
      </c>
      <c r="D8" s="8" t="s">
        <v>11</v>
      </c>
      <c r="E8" s="8" t="s">
        <v>12</v>
      </c>
      <c r="F8" s="11">
        <v>600000</v>
      </c>
      <c r="G8" s="10">
        <v>510000</v>
      </c>
      <c r="H8" s="64" t="s">
        <v>29</v>
      </c>
      <c r="I8" s="55" t="s">
        <v>27</v>
      </c>
      <c r="J8" s="60" t="s">
        <v>22</v>
      </c>
      <c r="K8" s="60" t="s">
        <v>23</v>
      </c>
      <c r="L8" s="60" t="s">
        <v>30</v>
      </c>
    </row>
    <row r="9" spans="1:12" ht="71.25" customHeight="1" x14ac:dyDescent="0.25">
      <c r="A9" s="1">
        <v>7</v>
      </c>
      <c r="B9" s="2" t="s">
        <v>123</v>
      </c>
      <c r="C9" s="7" t="s">
        <v>134</v>
      </c>
      <c r="D9" s="8" t="s">
        <v>11</v>
      </c>
      <c r="E9" s="8" t="s">
        <v>12</v>
      </c>
      <c r="F9" s="11">
        <v>5400000</v>
      </c>
      <c r="G9" s="11">
        <v>4590000</v>
      </c>
      <c r="H9" s="11" t="s">
        <v>29</v>
      </c>
      <c r="I9" s="55" t="s">
        <v>135</v>
      </c>
      <c r="J9" s="60" t="s">
        <v>34</v>
      </c>
      <c r="K9" s="60" t="s">
        <v>109</v>
      </c>
      <c r="L9" s="60" t="s">
        <v>14</v>
      </c>
    </row>
    <row r="10" spans="1:12" ht="33.75" customHeight="1" x14ac:dyDescent="0.25">
      <c r="A10" s="1">
        <v>8</v>
      </c>
      <c r="B10" s="4" t="s">
        <v>125</v>
      </c>
      <c r="C10" s="53" t="s">
        <v>35</v>
      </c>
      <c r="D10" s="8" t="s">
        <v>11</v>
      </c>
      <c r="E10" s="8" t="s">
        <v>12</v>
      </c>
      <c r="F10" s="13">
        <v>12000000</v>
      </c>
      <c r="G10" s="10">
        <v>10200000</v>
      </c>
      <c r="H10" s="64" t="s">
        <v>36</v>
      </c>
      <c r="I10" s="55" t="s">
        <v>27</v>
      </c>
      <c r="J10" s="54" t="s">
        <v>22</v>
      </c>
      <c r="K10" s="59" t="s">
        <v>37</v>
      </c>
      <c r="L10" s="59">
        <v>45717</v>
      </c>
    </row>
    <row r="11" spans="1:12" ht="48.6" customHeight="1" x14ac:dyDescent="0.25">
      <c r="A11" s="1">
        <v>9</v>
      </c>
      <c r="B11" s="2" t="s">
        <v>123</v>
      </c>
      <c r="C11" s="53" t="s">
        <v>38</v>
      </c>
      <c r="D11" s="9" t="s">
        <v>11</v>
      </c>
      <c r="E11" s="9" t="s">
        <v>12</v>
      </c>
      <c r="F11" s="13">
        <v>2400000</v>
      </c>
      <c r="G11" s="10">
        <v>2040000</v>
      </c>
      <c r="H11" s="69" t="s">
        <v>140</v>
      </c>
      <c r="I11" s="55" t="s">
        <v>20</v>
      </c>
      <c r="J11" s="59">
        <v>45870</v>
      </c>
      <c r="K11" s="61" t="s">
        <v>39</v>
      </c>
      <c r="L11" s="61" t="s">
        <v>40</v>
      </c>
    </row>
    <row r="12" spans="1:12" ht="42.75" customHeight="1" x14ac:dyDescent="0.25">
      <c r="A12" s="1">
        <v>10</v>
      </c>
      <c r="B12" s="2" t="s">
        <v>123</v>
      </c>
      <c r="C12" s="53" t="s">
        <v>41</v>
      </c>
      <c r="D12" s="9" t="s">
        <v>42</v>
      </c>
      <c r="E12" s="9" t="s">
        <v>12</v>
      </c>
      <c r="F12" s="11">
        <v>30000000</v>
      </c>
      <c r="G12" s="10">
        <v>25500000</v>
      </c>
      <c r="H12" s="64" t="s">
        <v>43</v>
      </c>
      <c r="I12" s="55" t="s">
        <v>27</v>
      </c>
      <c r="J12" s="62" t="s">
        <v>44</v>
      </c>
      <c r="K12" s="62" t="s">
        <v>45</v>
      </c>
      <c r="L12" s="62" t="s">
        <v>46</v>
      </c>
    </row>
    <row r="13" spans="1:12" ht="41.25" customHeight="1" x14ac:dyDescent="0.25">
      <c r="A13" s="1">
        <v>11</v>
      </c>
      <c r="B13" s="2" t="s">
        <v>123</v>
      </c>
      <c r="C13" s="53" t="s">
        <v>145</v>
      </c>
      <c r="D13" s="9" t="s">
        <v>42</v>
      </c>
      <c r="E13" s="9" t="s">
        <v>12</v>
      </c>
      <c r="F13" s="11">
        <v>30000000</v>
      </c>
      <c r="G13" s="10">
        <v>25500000</v>
      </c>
      <c r="H13" s="64" t="s">
        <v>43</v>
      </c>
      <c r="I13" s="55" t="s">
        <v>27</v>
      </c>
      <c r="J13" s="46" t="s">
        <v>114</v>
      </c>
      <c r="K13" s="46" t="s">
        <v>115</v>
      </c>
      <c r="L13" s="46" t="s">
        <v>108</v>
      </c>
    </row>
    <row r="14" spans="1:12" ht="39.75" customHeight="1" x14ac:dyDescent="0.25">
      <c r="A14" s="1">
        <v>12</v>
      </c>
      <c r="B14" s="2" t="s">
        <v>123</v>
      </c>
      <c r="C14" s="12" t="s">
        <v>47</v>
      </c>
      <c r="D14" s="8" t="s">
        <v>42</v>
      </c>
      <c r="E14" s="8" t="s">
        <v>12</v>
      </c>
      <c r="F14" s="13">
        <v>30000000</v>
      </c>
      <c r="G14" s="10">
        <v>25500000</v>
      </c>
      <c r="H14" s="64" t="s">
        <v>29</v>
      </c>
      <c r="I14" s="55" t="s">
        <v>27</v>
      </c>
      <c r="J14" s="55" t="s">
        <v>15</v>
      </c>
      <c r="K14" s="60" t="s">
        <v>30</v>
      </c>
      <c r="L14" s="60" t="s">
        <v>17</v>
      </c>
    </row>
    <row r="15" spans="1:12" ht="39" customHeight="1" x14ac:dyDescent="0.25">
      <c r="A15" s="1">
        <v>13</v>
      </c>
      <c r="B15" s="2" t="s">
        <v>123</v>
      </c>
      <c r="C15" s="7" t="s">
        <v>48</v>
      </c>
      <c r="D15" s="9" t="s">
        <v>42</v>
      </c>
      <c r="E15" s="9" t="s">
        <v>12</v>
      </c>
      <c r="F15" s="13">
        <v>150765836</v>
      </c>
      <c r="G15" s="10">
        <v>128150961</v>
      </c>
      <c r="H15" s="64" t="s">
        <v>29</v>
      </c>
      <c r="I15" s="55" t="s">
        <v>14</v>
      </c>
      <c r="J15" s="55" t="s">
        <v>14</v>
      </c>
      <c r="K15" s="60" t="s">
        <v>142</v>
      </c>
      <c r="L15" s="60" t="s">
        <v>33</v>
      </c>
    </row>
    <row r="16" spans="1:12" ht="55.5" customHeight="1" x14ac:dyDescent="0.25">
      <c r="A16" s="1">
        <v>14</v>
      </c>
      <c r="B16" s="2" t="s">
        <v>123</v>
      </c>
      <c r="C16" s="12" t="s">
        <v>49</v>
      </c>
      <c r="D16" s="8" t="s">
        <v>42</v>
      </c>
      <c r="E16" s="8" t="s">
        <v>12</v>
      </c>
      <c r="F16" s="13">
        <v>8000000</v>
      </c>
      <c r="G16" s="10">
        <v>6800000</v>
      </c>
      <c r="H16" s="69" t="s">
        <v>50</v>
      </c>
      <c r="I16" s="55" t="s">
        <v>27</v>
      </c>
      <c r="J16" s="60">
        <v>45748</v>
      </c>
      <c r="K16" s="60">
        <v>45839</v>
      </c>
      <c r="L16" s="60" t="s">
        <v>136</v>
      </c>
    </row>
    <row r="17" spans="1:12" ht="50.25" customHeight="1" x14ac:dyDescent="0.25">
      <c r="A17" s="1">
        <v>15</v>
      </c>
      <c r="B17" s="2" t="s">
        <v>123</v>
      </c>
      <c r="C17" s="7" t="s">
        <v>51</v>
      </c>
      <c r="D17" s="9" t="s">
        <v>42</v>
      </c>
      <c r="E17" s="9" t="s">
        <v>12</v>
      </c>
      <c r="F17" s="70">
        <v>6234164</v>
      </c>
      <c r="G17" s="10">
        <f>F17*85%</f>
        <v>5299039.3999999994</v>
      </c>
      <c r="H17" s="72" t="s">
        <v>29</v>
      </c>
      <c r="I17" s="8" t="s">
        <v>20</v>
      </c>
      <c r="J17" s="73" t="s">
        <v>52</v>
      </c>
      <c r="K17" s="56" t="s">
        <v>32</v>
      </c>
      <c r="L17" s="56" t="s">
        <v>15</v>
      </c>
    </row>
    <row r="18" spans="1:12" ht="67.5" customHeight="1" x14ac:dyDescent="0.25">
      <c r="A18" s="1">
        <v>16</v>
      </c>
      <c r="B18" s="2" t="s">
        <v>123</v>
      </c>
      <c r="C18" s="14" t="s">
        <v>53</v>
      </c>
      <c r="D18" s="8" t="s">
        <v>54</v>
      </c>
      <c r="E18" s="8" t="s">
        <v>12</v>
      </c>
      <c r="F18" s="13">
        <v>600000</v>
      </c>
      <c r="G18" s="10">
        <v>510000</v>
      </c>
      <c r="H18" s="72" t="s">
        <v>29</v>
      </c>
      <c r="I18" s="71" t="s">
        <v>27</v>
      </c>
      <c r="J18" s="63" t="s">
        <v>109</v>
      </c>
      <c r="K18" s="60" t="s">
        <v>136</v>
      </c>
      <c r="L18" s="60" t="s">
        <v>137</v>
      </c>
    </row>
    <row r="19" spans="1:12" ht="66.75" customHeight="1" x14ac:dyDescent="0.25">
      <c r="A19" s="1">
        <v>17</v>
      </c>
      <c r="B19" s="2" t="s">
        <v>123</v>
      </c>
      <c r="C19" s="7" t="s">
        <v>55</v>
      </c>
      <c r="D19" s="8" t="s">
        <v>54</v>
      </c>
      <c r="E19" s="8" t="s">
        <v>12</v>
      </c>
      <c r="F19" s="11">
        <v>875000</v>
      </c>
      <c r="G19" s="10">
        <v>743750</v>
      </c>
      <c r="H19" s="69" t="s">
        <v>56</v>
      </c>
      <c r="I19" s="55" t="s">
        <v>27</v>
      </c>
      <c r="J19" s="60" t="s">
        <v>138</v>
      </c>
      <c r="K19" s="60">
        <v>45870</v>
      </c>
      <c r="L19" s="60" t="s">
        <v>139</v>
      </c>
    </row>
    <row r="20" spans="1:12" ht="45" x14ac:dyDescent="0.25">
      <c r="A20" s="1">
        <v>18</v>
      </c>
      <c r="B20" s="2" t="s">
        <v>126</v>
      </c>
      <c r="C20" s="12" t="s">
        <v>57</v>
      </c>
      <c r="D20" s="9" t="s">
        <v>58</v>
      </c>
      <c r="E20" s="9" t="s">
        <v>12</v>
      </c>
      <c r="F20" s="11">
        <v>31000000</v>
      </c>
      <c r="G20" s="10">
        <f>F20*0.85</f>
        <v>26350000</v>
      </c>
      <c r="H20" s="65" t="s">
        <v>29</v>
      </c>
      <c r="I20" s="9" t="s">
        <v>20</v>
      </c>
      <c r="J20" s="44" t="s">
        <v>59</v>
      </c>
      <c r="K20" s="46">
        <v>45236</v>
      </c>
      <c r="L20" s="46" t="s">
        <v>113</v>
      </c>
    </row>
    <row r="21" spans="1:12" ht="45" x14ac:dyDescent="0.25">
      <c r="A21" s="1">
        <v>19</v>
      </c>
      <c r="B21" s="2" t="s">
        <v>126</v>
      </c>
      <c r="C21" s="3" t="s">
        <v>60</v>
      </c>
      <c r="D21" s="9" t="s">
        <v>58</v>
      </c>
      <c r="E21" s="9" t="s">
        <v>12</v>
      </c>
      <c r="F21" s="11">
        <v>29912525.879999999</v>
      </c>
      <c r="G21" s="10">
        <f>F21*0.85</f>
        <v>25425646.998</v>
      </c>
      <c r="H21" s="64" t="s">
        <v>29</v>
      </c>
      <c r="I21" s="8" t="s">
        <v>27</v>
      </c>
      <c r="J21" s="46" t="s">
        <v>108</v>
      </c>
      <c r="K21" s="46" t="s">
        <v>109</v>
      </c>
      <c r="L21" s="46" t="s">
        <v>144</v>
      </c>
    </row>
    <row r="22" spans="1:12" ht="75" customHeight="1" x14ac:dyDescent="0.25">
      <c r="A22" s="1">
        <v>20</v>
      </c>
      <c r="B22" s="2" t="s">
        <v>126</v>
      </c>
      <c r="C22" s="3" t="s">
        <v>61</v>
      </c>
      <c r="D22" s="9" t="s">
        <v>58</v>
      </c>
      <c r="E22" s="9" t="s">
        <v>12</v>
      </c>
      <c r="F22" s="15">
        <f>20234118+8083145</f>
        <v>28317263</v>
      </c>
      <c r="G22" s="16">
        <f>F22*0.85</f>
        <v>24069673.550000001</v>
      </c>
      <c r="H22" s="64" t="s">
        <v>62</v>
      </c>
      <c r="I22" s="8" t="s">
        <v>20</v>
      </c>
      <c r="J22" s="8" t="s">
        <v>34</v>
      </c>
      <c r="K22" s="44" t="s">
        <v>108</v>
      </c>
      <c r="L22" s="75" t="s">
        <v>136</v>
      </c>
    </row>
    <row r="23" spans="1:12" ht="52.5" customHeight="1" x14ac:dyDescent="0.25">
      <c r="A23" s="1">
        <v>21</v>
      </c>
      <c r="B23" s="2" t="s">
        <v>126</v>
      </c>
      <c r="C23" s="3" t="s">
        <v>63</v>
      </c>
      <c r="D23" s="9" t="s">
        <v>58</v>
      </c>
      <c r="E23" s="9" t="s">
        <v>12</v>
      </c>
      <c r="F23" s="15">
        <v>6270973</v>
      </c>
      <c r="G23" s="16">
        <f>F23*85%</f>
        <v>5330327.05</v>
      </c>
      <c r="H23" s="64" t="s">
        <v>64</v>
      </c>
      <c r="I23" s="8" t="s">
        <v>27</v>
      </c>
      <c r="J23" s="8" t="s">
        <v>34</v>
      </c>
      <c r="K23" s="44" t="s">
        <v>108</v>
      </c>
      <c r="L23" s="75" t="s">
        <v>136</v>
      </c>
    </row>
    <row r="24" spans="1:12" ht="71.25" customHeight="1" x14ac:dyDescent="0.25">
      <c r="A24" s="1">
        <v>22</v>
      </c>
      <c r="B24" s="2" t="s">
        <v>126</v>
      </c>
      <c r="C24" s="3" t="s">
        <v>65</v>
      </c>
      <c r="D24" s="8" t="s">
        <v>58</v>
      </c>
      <c r="E24" s="8" t="s">
        <v>12</v>
      </c>
      <c r="F24" s="16">
        <v>4035251.06</v>
      </c>
      <c r="G24" s="16">
        <f>F24*0.85</f>
        <v>3429963.4010000001</v>
      </c>
      <c r="H24" s="64" t="s">
        <v>66</v>
      </c>
      <c r="I24" s="8" t="s">
        <v>27</v>
      </c>
      <c r="J24" s="8" t="s">
        <v>34</v>
      </c>
      <c r="K24" s="44" t="s">
        <v>108</v>
      </c>
      <c r="L24" s="75" t="s">
        <v>136</v>
      </c>
    </row>
    <row r="25" spans="1:12" ht="111.75" customHeight="1" x14ac:dyDescent="0.25">
      <c r="A25" s="1">
        <v>23</v>
      </c>
      <c r="B25" s="2" t="s">
        <v>127</v>
      </c>
      <c r="C25" s="12" t="s">
        <v>68</v>
      </c>
      <c r="D25" s="9" t="s">
        <v>69</v>
      </c>
      <c r="E25" s="9" t="s">
        <v>12</v>
      </c>
      <c r="F25" s="17">
        <f>27104331+10827664</f>
        <v>37931995</v>
      </c>
      <c r="G25" s="16">
        <f>F25*0.85</f>
        <v>32242195.75</v>
      </c>
      <c r="H25" s="65" t="s">
        <v>62</v>
      </c>
      <c r="I25" s="9" t="s">
        <v>20</v>
      </c>
      <c r="J25" s="44" t="s">
        <v>16</v>
      </c>
      <c r="K25" s="44">
        <v>45505</v>
      </c>
      <c r="L25" s="44">
        <v>45870</v>
      </c>
    </row>
    <row r="26" spans="1:12" ht="96" customHeight="1" x14ac:dyDescent="0.25">
      <c r="A26" s="1">
        <v>24</v>
      </c>
      <c r="B26" s="2" t="s">
        <v>127</v>
      </c>
      <c r="C26" s="7" t="s">
        <v>70</v>
      </c>
      <c r="D26" s="9" t="s">
        <v>71</v>
      </c>
      <c r="E26" s="9" t="s">
        <v>12</v>
      </c>
      <c r="F26" s="13">
        <v>8400195</v>
      </c>
      <c r="G26" s="16">
        <f>F26*85%</f>
        <v>7140165.75</v>
      </c>
      <c r="H26" s="65" t="s">
        <v>64</v>
      </c>
      <c r="I26" s="9" t="s">
        <v>27</v>
      </c>
      <c r="J26" s="44" t="s">
        <v>16</v>
      </c>
      <c r="K26" s="44">
        <v>45505</v>
      </c>
      <c r="L26" s="44">
        <v>45870</v>
      </c>
    </row>
    <row r="27" spans="1:12" ht="107.25" customHeight="1" x14ac:dyDescent="0.25">
      <c r="A27" s="1">
        <v>25</v>
      </c>
      <c r="B27" s="2" t="s">
        <v>127</v>
      </c>
      <c r="C27" s="7" t="s">
        <v>72</v>
      </c>
      <c r="D27" s="8" t="s">
        <v>71</v>
      </c>
      <c r="E27" s="8" t="s">
        <v>12</v>
      </c>
      <c r="F27" s="11">
        <v>5413902</v>
      </c>
      <c r="G27" s="16">
        <f>F27*0.85</f>
        <v>4601816.7</v>
      </c>
      <c r="H27" s="64" t="s">
        <v>73</v>
      </c>
      <c r="I27" s="8" t="s">
        <v>20</v>
      </c>
      <c r="J27" s="45" t="s">
        <v>52</v>
      </c>
      <c r="K27" s="43" t="s">
        <v>32</v>
      </c>
      <c r="L27" s="43" t="s">
        <v>15</v>
      </c>
    </row>
    <row r="28" spans="1:12" ht="112.5" customHeight="1" x14ac:dyDescent="0.25">
      <c r="A28" s="1">
        <v>26</v>
      </c>
      <c r="B28" s="2" t="s">
        <v>127</v>
      </c>
      <c r="C28" s="12" t="s">
        <v>74</v>
      </c>
      <c r="D28" s="9" t="s">
        <v>71</v>
      </c>
      <c r="E28" s="9" t="s">
        <v>12</v>
      </c>
      <c r="F28" s="11">
        <v>103218391</v>
      </c>
      <c r="G28" s="16">
        <f>F28*0.85</f>
        <v>87735632.349999994</v>
      </c>
      <c r="H28" s="65" t="s">
        <v>62</v>
      </c>
      <c r="I28" s="9" t="s">
        <v>20</v>
      </c>
      <c r="J28" s="8" t="s">
        <v>75</v>
      </c>
      <c r="K28" s="44" t="s">
        <v>118</v>
      </c>
      <c r="L28" s="44" t="s">
        <v>119</v>
      </c>
    </row>
    <row r="29" spans="1:12" ht="99.75" customHeight="1" x14ac:dyDescent="0.25">
      <c r="A29" s="1">
        <v>27</v>
      </c>
      <c r="B29" s="2" t="s">
        <v>67</v>
      </c>
      <c r="C29" s="12" t="s">
        <v>76</v>
      </c>
      <c r="D29" s="9" t="s">
        <v>71</v>
      </c>
      <c r="E29" s="9" t="s">
        <v>12</v>
      </c>
      <c r="F29" s="11">
        <v>23849977</v>
      </c>
      <c r="G29" s="16">
        <f>F29*85%</f>
        <v>20272480.449999999</v>
      </c>
      <c r="H29" s="65" t="s">
        <v>64</v>
      </c>
      <c r="I29" s="9" t="s">
        <v>27</v>
      </c>
      <c r="J29" s="44" t="s">
        <v>15</v>
      </c>
      <c r="K29" s="44" t="s">
        <v>22</v>
      </c>
      <c r="L29" s="43" t="s">
        <v>17</v>
      </c>
    </row>
    <row r="30" spans="1:12" ht="115.9" customHeight="1" x14ac:dyDescent="0.25">
      <c r="A30" s="1">
        <v>28</v>
      </c>
      <c r="B30" s="2" t="s">
        <v>127</v>
      </c>
      <c r="C30" s="7" t="s">
        <v>77</v>
      </c>
      <c r="D30" s="8" t="s">
        <v>71</v>
      </c>
      <c r="E30" s="8" t="s">
        <v>12</v>
      </c>
      <c r="F30" s="11">
        <v>125898600</v>
      </c>
      <c r="G30" s="16">
        <f>F30*0.85</f>
        <v>107013810</v>
      </c>
      <c r="H30" s="64" t="s">
        <v>78</v>
      </c>
      <c r="I30" s="8" t="s">
        <v>27</v>
      </c>
      <c r="J30" s="44" t="s">
        <v>15</v>
      </c>
      <c r="K30" s="44" t="s">
        <v>22</v>
      </c>
      <c r="L30" s="43" t="s">
        <v>17</v>
      </c>
    </row>
    <row r="31" spans="1:12" ht="126" customHeight="1" x14ac:dyDescent="0.25">
      <c r="A31" s="1">
        <v>29</v>
      </c>
      <c r="B31" s="2" t="s">
        <v>127</v>
      </c>
      <c r="C31" s="3" t="s">
        <v>79</v>
      </c>
      <c r="D31" s="9" t="s">
        <v>80</v>
      </c>
      <c r="E31" s="9" t="s">
        <v>12</v>
      </c>
      <c r="F31" s="16">
        <v>55611153</v>
      </c>
      <c r="G31" s="16">
        <f>F31*85%</f>
        <v>47269480.049999997</v>
      </c>
      <c r="H31" s="65" t="s">
        <v>62</v>
      </c>
      <c r="I31" s="9" t="s">
        <v>20</v>
      </c>
      <c r="J31" s="74" t="s">
        <v>52</v>
      </c>
      <c r="K31" s="47" t="s">
        <v>22</v>
      </c>
      <c r="L31" s="47" t="s">
        <v>17</v>
      </c>
    </row>
    <row r="32" spans="1:12" ht="116.25" customHeight="1" x14ac:dyDescent="0.25">
      <c r="A32" s="1">
        <v>30</v>
      </c>
      <c r="B32" s="2" t="s">
        <v>127</v>
      </c>
      <c r="C32" s="3" t="s">
        <v>81</v>
      </c>
      <c r="D32" s="9" t="s">
        <v>80</v>
      </c>
      <c r="E32" s="9" t="s">
        <v>12</v>
      </c>
      <c r="F32" s="16">
        <v>12315317</v>
      </c>
      <c r="G32" s="16">
        <f>F32*85%</f>
        <v>10468019.449999999</v>
      </c>
      <c r="H32" s="65" t="s">
        <v>64</v>
      </c>
      <c r="I32" s="9" t="s">
        <v>27</v>
      </c>
      <c r="J32" s="47" t="s">
        <v>22</v>
      </c>
      <c r="K32" s="47" t="s">
        <v>16</v>
      </c>
      <c r="L32" s="47" t="s">
        <v>17</v>
      </c>
    </row>
    <row r="33" spans="1:12" ht="56.25" customHeight="1" x14ac:dyDescent="0.25">
      <c r="A33" s="1">
        <v>31</v>
      </c>
      <c r="B33" s="2" t="s">
        <v>128</v>
      </c>
      <c r="C33" s="3" t="s">
        <v>82</v>
      </c>
      <c r="D33" s="9" t="s">
        <v>83</v>
      </c>
      <c r="E33" s="9" t="s">
        <v>12</v>
      </c>
      <c r="F33" s="16">
        <v>61420146</v>
      </c>
      <c r="G33" s="16">
        <f>F33*85%</f>
        <v>52207124.100000001</v>
      </c>
      <c r="H33" s="65" t="s">
        <v>73</v>
      </c>
      <c r="I33" s="9" t="s">
        <v>20</v>
      </c>
      <c r="J33" s="45" t="s">
        <v>52</v>
      </c>
      <c r="K33" s="43" t="s">
        <v>32</v>
      </c>
      <c r="L33" s="43" t="s">
        <v>15</v>
      </c>
    </row>
    <row r="34" spans="1:12" ht="60.75" customHeight="1" x14ac:dyDescent="0.25">
      <c r="A34" s="18">
        <v>32</v>
      </c>
      <c r="B34" s="51" t="s">
        <v>128</v>
      </c>
      <c r="C34" s="12" t="s">
        <v>120</v>
      </c>
      <c r="D34" s="9" t="s">
        <v>83</v>
      </c>
      <c r="E34" s="9" t="s">
        <v>12</v>
      </c>
      <c r="F34" s="11">
        <v>168353691</v>
      </c>
      <c r="G34" s="10">
        <v>143100637.34999999</v>
      </c>
      <c r="H34" s="65" t="s">
        <v>62</v>
      </c>
      <c r="I34" s="9" t="s">
        <v>20</v>
      </c>
      <c r="J34" s="47" t="s">
        <v>121</v>
      </c>
      <c r="K34" s="47" t="s">
        <v>122</v>
      </c>
      <c r="L34" s="44" t="s">
        <v>143</v>
      </c>
    </row>
    <row r="35" spans="1:12" ht="41.25" customHeight="1" x14ac:dyDescent="0.25">
      <c r="A35" s="18">
        <v>33</v>
      </c>
      <c r="B35" s="2" t="s">
        <v>128</v>
      </c>
      <c r="C35" s="12" t="s">
        <v>84</v>
      </c>
      <c r="D35" s="9" t="s">
        <v>83</v>
      </c>
      <c r="E35" s="9" t="s">
        <v>12</v>
      </c>
      <c r="F35" s="11">
        <v>47178633</v>
      </c>
      <c r="G35" s="10">
        <f>F35*0.85</f>
        <v>40101838.049999997</v>
      </c>
      <c r="H35" s="65" t="s">
        <v>64</v>
      </c>
      <c r="I35" s="9" t="s">
        <v>27</v>
      </c>
      <c r="J35" s="47" t="s">
        <v>23</v>
      </c>
      <c r="K35" s="47" t="s">
        <v>30</v>
      </c>
      <c r="L35" s="77" t="s">
        <v>108</v>
      </c>
    </row>
    <row r="36" spans="1:12" ht="96" customHeight="1" x14ac:dyDescent="0.25">
      <c r="A36" s="18">
        <v>34</v>
      </c>
      <c r="B36" s="2" t="s">
        <v>129</v>
      </c>
      <c r="C36" s="12" t="s">
        <v>85</v>
      </c>
      <c r="D36" s="9" t="s">
        <v>86</v>
      </c>
      <c r="E36" s="9" t="s">
        <v>12</v>
      </c>
      <c r="F36" s="11">
        <v>181875294</v>
      </c>
      <c r="G36" s="10">
        <f>F36*85%</f>
        <v>154593999.90000001</v>
      </c>
      <c r="H36" s="65" t="s">
        <v>66</v>
      </c>
      <c r="I36" s="9" t="s">
        <v>20</v>
      </c>
      <c r="J36" s="44" t="s">
        <v>87</v>
      </c>
      <c r="K36" s="44" t="s">
        <v>32</v>
      </c>
      <c r="L36" s="44" t="s">
        <v>17</v>
      </c>
    </row>
    <row r="37" spans="1:12" ht="123.75" customHeight="1" x14ac:dyDescent="0.25">
      <c r="A37" s="18">
        <v>35</v>
      </c>
      <c r="B37" s="2" t="s">
        <v>130</v>
      </c>
      <c r="C37" s="12" t="s">
        <v>88</v>
      </c>
      <c r="D37" s="9" t="s">
        <v>89</v>
      </c>
      <c r="E37" s="9" t="s">
        <v>12</v>
      </c>
      <c r="F37" s="11">
        <v>31986005</v>
      </c>
      <c r="G37" s="10">
        <f>F37*65%</f>
        <v>20790903.25</v>
      </c>
      <c r="H37" s="65" t="s">
        <v>73</v>
      </c>
      <c r="I37" s="9" t="s">
        <v>20</v>
      </c>
      <c r="J37" s="45" t="s">
        <v>52</v>
      </c>
      <c r="K37" s="43" t="s">
        <v>32</v>
      </c>
      <c r="L37" s="43" t="s">
        <v>15</v>
      </c>
    </row>
    <row r="38" spans="1:12" ht="125.25" customHeight="1" x14ac:dyDescent="0.25">
      <c r="A38" s="18">
        <v>36</v>
      </c>
      <c r="B38" s="2" t="s">
        <v>130</v>
      </c>
      <c r="C38" s="7" t="s">
        <v>90</v>
      </c>
      <c r="D38" s="9" t="s">
        <v>89</v>
      </c>
      <c r="E38" s="9" t="s">
        <v>12</v>
      </c>
      <c r="F38" s="11">
        <v>69020568</v>
      </c>
      <c r="G38" s="10">
        <f>F38*0.65</f>
        <v>44863369.200000003</v>
      </c>
      <c r="H38" s="65" t="s">
        <v>62</v>
      </c>
      <c r="I38" s="9" t="s">
        <v>20</v>
      </c>
      <c r="J38" s="8" t="s">
        <v>91</v>
      </c>
      <c r="K38" s="44" t="s">
        <v>92</v>
      </c>
      <c r="L38" s="44" t="s">
        <v>143</v>
      </c>
    </row>
    <row r="39" spans="1:12" ht="109.5" customHeight="1" x14ac:dyDescent="0.25">
      <c r="A39" s="18">
        <v>37</v>
      </c>
      <c r="B39" s="2" t="s">
        <v>130</v>
      </c>
      <c r="C39" s="12" t="s">
        <v>93</v>
      </c>
      <c r="D39" s="9" t="s">
        <v>89</v>
      </c>
      <c r="E39" s="9" t="s">
        <v>12</v>
      </c>
      <c r="F39" s="11">
        <v>11717356</v>
      </c>
      <c r="G39" s="10">
        <f>F39*0.65</f>
        <v>7616281.4000000004</v>
      </c>
      <c r="H39" s="65" t="s">
        <v>64</v>
      </c>
      <c r="I39" s="9" t="s">
        <v>27</v>
      </c>
      <c r="J39" s="44" t="s">
        <v>15</v>
      </c>
      <c r="K39" s="44" t="s">
        <v>16</v>
      </c>
      <c r="L39" s="44" t="s">
        <v>17</v>
      </c>
    </row>
    <row r="40" spans="1:12" ht="116.25" customHeight="1" x14ac:dyDescent="0.25">
      <c r="A40" s="18">
        <v>38</v>
      </c>
      <c r="B40" s="2" t="s">
        <v>130</v>
      </c>
      <c r="C40" s="19" t="s">
        <v>94</v>
      </c>
      <c r="D40" s="20" t="s">
        <v>95</v>
      </c>
      <c r="E40" s="8" t="s">
        <v>12</v>
      </c>
      <c r="F40" s="21">
        <v>61231910</v>
      </c>
      <c r="G40" s="21">
        <f>F40*0.65</f>
        <v>39800741.5</v>
      </c>
      <c r="H40" s="64" t="s">
        <v>96</v>
      </c>
      <c r="I40" s="9" t="s">
        <v>27</v>
      </c>
      <c r="J40" s="44" t="s">
        <v>22</v>
      </c>
      <c r="K40" s="44">
        <v>45505</v>
      </c>
      <c r="L40" s="44" t="s">
        <v>17</v>
      </c>
    </row>
    <row r="41" spans="1:12" ht="39" customHeight="1" x14ac:dyDescent="0.25">
      <c r="A41" s="18">
        <v>39</v>
      </c>
      <c r="B41" s="2" t="s">
        <v>130</v>
      </c>
      <c r="C41" s="12" t="s">
        <v>97</v>
      </c>
      <c r="D41" s="9" t="s">
        <v>89</v>
      </c>
      <c r="E41" s="9" t="s">
        <v>12</v>
      </c>
      <c r="F41" s="11">
        <v>16307699</v>
      </c>
      <c r="G41" s="10">
        <f>F41*0.65</f>
        <v>10600004.35</v>
      </c>
      <c r="H41" s="65" t="s">
        <v>98</v>
      </c>
      <c r="I41" s="9" t="s">
        <v>27</v>
      </c>
      <c r="J41" s="44" t="s">
        <v>23</v>
      </c>
      <c r="K41" s="44" t="s">
        <v>30</v>
      </c>
      <c r="L41" s="44" t="s">
        <v>108</v>
      </c>
    </row>
    <row r="42" spans="1:12" ht="79.5" customHeight="1" x14ac:dyDescent="0.25">
      <c r="A42" s="18">
        <v>40</v>
      </c>
      <c r="B42" s="4" t="s">
        <v>131</v>
      </c>
      <c r="C42" s="7" t="s">
        <v>99</v>
      </c>
      <c r="D42" s="8" t="s">
        <v>100</v>
      </c>
      <c r="E42" s="8" t="s">
        <v>12</v>
      </c>
      <c r="F42" s="11">
        <v>43770600</v>
      </c>
      <c r="G42" s="10">
        <f>F42*85%</f>
        <v>37205010</v>
      </c>
      <c r="H42" s="64" t="s">
        <v>73</v>
      </c>
      <c r="I42" s="8" t="s">
        <v>20</v>
      </c>
      <c r="J42" s="45" t="s">
        <v>52</v>
      </c>
      <c r="K42" s="43" t="s">
        <v>32</v>
      </c>
      <c r="L42" s="43" t="s">
        <v>15</v>
      </c>
    </row>
    <row r="43" spans="1:12" ht="76.5" customHeight="1" x14ac:dyDescent="0.25">
      <c r="A43" s="18">
        <v>41</v>
      </c>
      <c r="B43" s="2" t="s">
        <v>132</v>
      </c>
      <c r="C43" s="12" t="s">
        <v>101</v>
      </c>
      <c r="D43" s="9" t="s">
        <v>100</v>
      </c>
      <c r="E43" s="9" t="s">
        <v>12</v>
      </c>
      <c r="F43" s="11">
        <v>63990201</v>
      </c>
      <c r="G43" s="34">
        <f>F43*0.85</f>
        <v>54391670.850000001</v>
      </c>
      <c r="H43" s="65" t="s">
        <v>102</v>
      </c>
      <c r="I43" s="9" t="s">
        <v>20</v>
      </c>
      <c r="J43" s="44" t="s">
        <v>103</v>
      </c>
      <c r="K43" s="44" t="s">
        <v>32</v>
      </c>
      <c r="L43" s="43" t="s">
        <v>17</v>
      </c>
    </row>
    <row r="44" spans="1:12" ht="66" customHeight="1" x14ac:dyDescent="0.25">
      <c r="A44" s="18">
        <v>42</v>
      </c>
      <c r="B44" s="2" t="s">
        <v>132</v>
      </c>
      <c r="C44" s="12" t="s">
        <v>104</v>
      </c>
      <c r="D44" s="9" t="s">
        <v>100</v>
      </c>
      <c r="E44" s="9" t="s">
        <v>12</v>
      </c>
      <c r="F44" s="11">
        <v>25562866</v>
      </c>
      <c r="G44" s="34">
        <f>F44*0.85</f>
        <v>21728436.099999998</v>
      </c>
      <c r="H44" s="65" t="s">
        <v>105</v>
      </c>
      <c r="I44" s="9" t="s">
        <v>27</v>
      </c>
      <c r="J44" s="44" t="s">
        <v>16</v>
      </c>
      <c r="K44" s="44">
        <v>45505</v>
      </c>
      <c r="L44" s="44" t="s">
        <v>17</v>
      </c>
    </row>
    <row r="45" spans="1:12" ht="69.75" customHeight="1" x14ac:dyDescent="0.25">
      <c r="A45" s="18">
        <v>43</v>
      </c>
      <c r="B45" s="2" t="s">
        <v>132</v>
      </c>
      <c r="C45" s="22" t="s">
        <v>106</v>
      </c>
      <c r="D45" s="9" t="s">
        <v>100</v>
      </c>
      <c r="E45" s="9" t="s">
        <v>12</v>
      </c>
      <c r="F45" s="35">
        <v>19831892</v>
      </c>
      <c r="G45" s="36">
        <f>F45*0.85</f>
        <v>16857108.199999999</v>
      </c>
      <c r="H45" s="65" t="s">
        <v>64</v>
      </c>
      <c r="I45" s="9" t="s">
        <v>27</v>
      </c>
      <c r="J45" s="44" t="s">
        <v>16</v>
      </c>
      <c r="K45" s="44">
        <v>45505</v>
      </c>
      <c r="L45" s="44" t="s">
        <v>17</v>
      </c>
    </row>
    <row r="46" spans="1:12" ht="81" customHeight="1" x14ac:dyDescent="0.25">
      <c r="A46" s="23">
        <v>44</v>
      </c>
      <c r="B46" s="2" t="s">
        <v>132</v>
      </c>
      <c r="C46" s="24" t="s">
        <v>107</v>
      </c>
      <c r="D46" s="9" t="s">
        <v>100</v>
      </c>
      <c r="E46" s="9" t="s">
        <v>12</v>
      </c>
      <c r="F46" s="21">
        <v>9388071.7599999998</v>
      </c>
      <c r="G46" s="21">
        <f>F46*0.85</f>
        <v>7979860.9959999993</v>
      </c>
      <c r="H46" s="20" t="s">
        <v>29</v>
      </c>
      <c r="I46" s="8" t="s">
        <v>27</v>
      </c>
      <c r="J46" s="48" t="s">
        <v>108</v>
      </c>
      <c r="K46" s="48" t="s">
        <v>109</v>
      </c>
      <c r="L46" s="48" t="s">
        <v>39</v>
      </c>
    </row>
    <row r="47" spans="1:12" ht="15.75" x14ac:dyDescent="0.25">
      <c r="A47" s="25"/>
      <c r="B47" s="25"/>
      <c r="C47" s="25"/>
      <c r="D47" s="25"/>
      <c r="E47" s="25"/>
      <c r="F47" s="26"/>
      <c r="G47" s="26"/>
      <c r="H47" s="25"/>
      <c r="I47" s="49"/>
      <c r="J47" s="50"/>
      <c r="K47" s="50"/>
      <c r="L47" s="50"/>
    </row>
    <row r="48" spans="1:12" x14ac:dyDescent="0.25">
      <c r="A48" s="27"/>
      <c r="B48" s="28"/>
      <c r="C48" s="28"/>
      <c r="D48" s="29"/>
      <c r="E48" s="28"/>
      <c r="F48" s="30"/>
      <c r="G48" s="30"/>
      <c r="H48" s="28"/>
      <c r="I48" s="29"/>
      <c r="J48" s="31"/>
      <c r="K48" s="31"/>
      <c r="L48" s="31"/>
    </row>
    <row r="49" spans="1:12" x14ac:dyDescent="0.25">
      <c r="A49" s="27"/>
      <c r="B49" s="28"/>
      <c r="C49" s="28"/>
      <c r="D49" s="29"/>
      <c r="E49" s="28"/>
      <c r="F49" s="30"/>
      <c r="G49" s="30"/>
      <c r="H49" s="28"/>
      <c r="I49" s="29"/>
      <c r="J49" s="31"/>
      <c r="K49" s="31"/>
      <c r="L49" s="31"/>
    </row>
    <row r="50" spans="1:12" x14ac:dyDescent="0.25">
      <c r="A50" s="27"/>
      <c r="B50" s="28"/>
      <c r="C50" s="33" t="s">
        <v>110</v>
      </c>
      <c r="D50" s="29"/>
      <c r="E50" s="28"/>
      <c r="F50" s="30"/>
      <c r="G50" s="30"/>
      <c r="H50" s="28"/>
      <c r="I50" s="29"/>
      <c r="J50" s="31"/>
      <c r="K50" s="31"/>
      <c r="L50" s="31"/>
    </row>
    <row r="51" spans="1:12" x14ac:dyDescent="0.25">
      <c r="A51" s="27"/>
      <c r="B51" s="28"/>
      <c r="C51" s="32" t="s">
        <v>111</v>
      </c>
      <c r="D51" s="29"/>
      <c r="E51" s="28"/>
      <c r="F51" s="30"/>
      <c r="G51" s="30"/>
      <c r="H51" s="28"/>
      <c r="I51" s="29"/>
      <c r="J51" s="31"/>
      <c r="K51" s="31"/>
      <c r="L51" s="31"/>
    </row>
    <row r="52" spans="1:12" x14ac:dyDescent="0.25">
      <c r="A52" s="27"/>
      <c r="B52" s="28"/>
      <c r="C52" s="32" t="s">
        <v>112</v>
      </c>
      <c r="D52" s="29"/>
      <c r="E52" s="28"/>
      <c r="F52" s="30"/>
      <c r="G52" s="30"/>
      <c r="H52" s="28"/>
      <c r="I52" s="29"/>
      <c r="J52" s="31"/>
      <c r="K52" s="31"/>
      <c r="L52" s="31"/>
    </row>
    <row r="53" spans="1:12" x14ac:dyDescent="0.25">
      <c r="A53" s="27"/>
      <c r="B53" s="28"/>
      <c r="C53" s="80" t="s">
        <v>141</v>
      </c>
      <c r="D53" s="80"/>
      <c r="E53" s="80"/>
      <c r="F53" s="80"/>
      <c r="G53" s="80"/>
      <c r="H53" s="80"/>
      <c r="I53" s="80"/>
      <c r="J53" s="80"/>
      <c r="K53" s="31"/>
      <c r="L53" s="31"/>
    </row>
    <row r="54" spans="1:12" x14ac:dyDescent="0.25">
      <c r="A54" s="27"/>
      <c r="B54" s="28"/>
      <c r="C54" s="81" t="s">
        <v>146</v>
      </c>
      <c r="D54" s="32"/>
      <c r="E54" s="32"/>
      <c r="F54" s="76"/>
      <c r="G54" s="76"/>
      <c r="H54" s="32"/>
      <c r="I54" s="29"/>
      <c r="J54" s="31"/>
      <c r="K54" s="31"/>
      <c r="L54" s="31"/>
    </row>
    <row r="55" spans="1:12" x14ac:dyDescent="0.25">
      <c r="A55" s="27"/>
      <c r="B55" s="28"/>
      <c r="C55" s="28"/>
      <c r="D55" s="29"/>
      <c r="E55" s="28"/>
      <c r="F55" s="30"/>
      <c r="G55" s="30"/>
      <c r="H55" s="28"/>
      <c r="I55" s="29"/>
      <c r="J55" s="31"/>
      <c r="K55" s="31"/>
      <c r="L55" s="31"/>
    </row>
    <row r="56" spans="1:12" x14ac:dyDescent="0.25">
      <c r="A56" s="27"/>
      <c r="B56" s="28"/>
      <c r="C56" s="28"/>
      <c r="D56" s="29"/>
      <c r="E56" s="28"/>
      <c r="F56" s="30"/>
      <c r="G56" s="30"/>
      <c r="H56" s="28"/>
      <c r="I56" s="29"/>
      <c r="J56" s="31"/>
      <c r="K56" s="31"/>
      <c r="L56" s="31"/>
    </row>
    <row r="57" spans="1:12" x14ac:dyDescent="0.25">
      <c r="A57" s="27"/>
      <c r="B57" s="28"/>
      <c r="C57" s="28"/>
      <c r="D57" s="29"/>
      <c r="E57" s="28"/>
      <c r="F57" s="30"/>
      <c r="G57" s="30"/>
      <c r="H57" s="28"/>
      <c r="I57" s="29"/>
      <c r="J57" s="31"/>
      <c r="K57" s="31"/>
      <c r="L57" s="31"/>
    </row>
  </sheetData>
  <mergeCells count="2">
    <mergeCell ref="A1:L1"/>
    <mergeCell ref="C53:J53"/>
  </mergeCells>
  <phoneticPr fontId="18" type="noConversion"/>
  <pageMargins left="0.70866141732283472" right="0.70866141732283472" top="0.74803149606299213" bottom="0.74803149606299213" header="0.31496062992125984" footer="0.31496062992125984"/>
  <pageSetup paperSize="8" scale="6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Luminita Rusu</dc:creator>
  <cp:lastModifiedBy>Catalin Amarinei</cp:lastModifiedBy>
  <cp:lastPrinted>2024-03-25T07:14:49Z</cp:lastPrinted>
  <dcterms:created xsi:type="dcterms:W3CDTF">2024-03-14T10:51:37Z</dcterms:created>
  <dcterms:modified xsi:type="dcterms:W3CDTF">2024-03-25T08:47:29Z</dcterms:modified>
</cp:coreProperties>
</file>